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БЮДЖЕТА'!$11:$11</definedName>
  </definedNames>
  <calcPr fullCalcOnLoad="1"/>
</workbook>
</file>

<file path=xl/sharedStrings.xml><?xml version="1.0" encoding="utf-8"?>
<sst xmlns="http://schemas.openxmlformats.org/spreadsheetml/2006/main" count="320" uniqueCount="230">
  <si>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</si>
  <si>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</si>
  <si>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</si>
  <si>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</si>
  <si>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</si>
  <si>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</si>
  <si>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</si>
  <si>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</si>
  <si>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</si>
  <si>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</si>
  <si>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</si>
  <si>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</si>
  <si>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</si>
  <si>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</si>
  <si>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</si>
  <si>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</si>
  <si>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</si>
  <si>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</si>
  <si>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</si>
  <si>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</si>
  <si>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</si>
  <si>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</si>
  <si>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</si>
  <si>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</si>
  <si>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</si>
  <si>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</si>
  <si>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</si>
  <si>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</si>
  <si>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</si>
  <si>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</si>
  <si>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</si>
  <si>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МП"Профилактика терроризма и противодействие экстремизму на территории ММР в 2011-2015гг."</t>
  </si>
  <si>
    <t>МП"Обеспечение содержания, ремонта автомобильных дорог, мест общего пользования и сооружений на них ММР на 2012-2014 годы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</si>
  <si>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</si>
  <si>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</si>
  <si>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</si>
  <si>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</si>
  <si>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</si>
  <si>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</si>
  <si>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МП"Развитие физической культуры и спорта ММР на 2006-2015 годы"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</si>
  <si>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</si>
  <si>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</si>
  <si>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</si>
  <si>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</si>
  <si>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</si>
  <si>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</si>
  <si>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</si>
  <si>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</si>
  <si>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</si>
  <si>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</si>
  <si>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</si>
  <si>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</si>
  <si>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</si>
  <si>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</si>
  <si>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</si>
  <si>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</si>
  <si>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</si>
  <si>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</si>
  <si>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</si>
  <si>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</si>
  <si>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</si>
  <si>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МП"Профилактика правонарушений в ММР в 2014-2016гг."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</si>
  <si>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</si>
  <si>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</si>
  <si>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</si>
  <si>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</si>
  <si>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</si>
  <si>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</si>
  <si>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</si>
  <si>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</si>
  <si>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</si>
  <si>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</si>
  <si>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</si>
  <si>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</si>
  <si>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</si>
  <si>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</si>
  <si>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</si>
  <si>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</si>
  <si>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</si>
  <si>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</si>
  <si>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</si>
  <si>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</si>
  <si>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</si>
  <si>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</si>
  <si>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</si>
  <si>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</si>
  <si>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</si>
  <si>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</si>
  <si>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</si>
  <si>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</si>
  <si>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</si>
  <si>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</si>
  <si>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</si>
  <si>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</si>
  <si>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</si>
  <si>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</si>
  <si>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</si>
  <si>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</si>
  <si>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</si>
  <si>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</si>
  <si>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</si>
  <si>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</si>
  <si>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</si>
  <si>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</si>
  <si>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</si>
  <si>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</si>
  <si>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</si>
  <si>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</si>
  <si>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</si>
  <si>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</si>
  <si>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МДС"Доступная среда для инвалидов ММР на 2013-2015 годы"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</si>
  <si>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</si>
  <si>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</si>
  <si>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</si>
  <si>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</si>
  <si>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</si>
  <si>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</si>
  <si>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</si>
  <si>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</si>
  <si>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</si>
  <si>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</si>
  <si>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</si>
  <si>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</si>
  <si>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</si>
  <si>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</si>
  <si>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</si>
  <si>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МП "Развития образования ММР на 2013-2015 годы"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</si>
  <si>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</si>
  <si>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</si>
  <si>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</si>
  <si>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</si>
  <si>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</si>
  <si>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</si>
  <si>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</si>
  <si>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</si>
  <si>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</si>
  <si>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</si>
  <si>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</si>
  <si>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</si>
  <si>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</si>
  <si>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</si>
  <si>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</si>
  <si>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</si>
  <si>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</si>
  <si>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</si>
  <si>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</si>
  <si>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</si>
  <si>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</si>
  <si>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</si>
  <si>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</si>
  <si>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</si>
  <si>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</si>
  <si>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</si>
  <si>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</si>
  <si>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</si>
  <si>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</si>
  <si>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</si>
  <si>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</si>
  <si>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</si>
  <si>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</si>
  <si>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</si>
  <si>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</si>
  <si>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</si>
  <si>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</si>
  <si>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</si>
  <si>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</si>
  <si>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</si>
  <si>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</si>
  <si>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</si>
  <si>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МП"Обеспечение жилье молодых семей ММР на 2013-2015 годы"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</si>
  <si>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</si>
  <si>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</si>
  <si>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</si>
  <si>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</si>
  <si>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</si>
  <si>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</si>
  <si>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</si>
  <si>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МП"Развитие муниципальной службы ММР в 2013-2015 годах"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</si>
  <si>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</si>
  <si>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</si>
  <si>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</si>
  <si>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</si>
  <si>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</si>
  <si>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</si>
  <si>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Подпрограмма "Противопожарная безопасность образовательных учреждений ММР на период 2013-2015 годы"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</si>
  <si>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</si>
  <si>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</si>
  <si>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</si>
  <si>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</si>
  <si>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</si>
  <si>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</si>
  <si>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</si>
  <si>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</si>
  <si>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МП "Комплексные меры по противодействию употреблению наркотиков в Михайловском муниципальном районе на 2011-2015гг."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</si>
  <si>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</si>
  <si>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</si>
  <si>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</si>
  <si>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</si>
  <si>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</si>
  <si>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</si>
  <si>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</si>
  <si>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</si>
  <si>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</si>
  <si>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</si>
  <si>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</si>
  <si>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</si>
  <si>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</si>
  <si>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 xml:space="preserve">Приложение 14 к решению 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</si>
  <si>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</si>
  <si>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</si>
  <si>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</si>
  <si>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МП"Программа комплексного развития системы коммунальной инфраструктуры ММР на 2012-2020 годы"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</si>
  <si>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</si>
  <si>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</si>
  <si>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</si>
  <si>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</si>
  <si>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</si>
  <si>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</si>
  <si>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</si>
  <si>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</si>
  <si>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</si>
  <si>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</si>
  <si>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</si>
  <si>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</si>
  <si>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</si>
  <si>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</si>
  <si>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</si>
  <si>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</si>
  <si>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</si>
  <si>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№ 596 от 25.12.2014г.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</si>
</sst>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4" fontId="11" fillId="37" borderId="10" xfId="0" applyNumberFormat="1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53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16384" width="9.125" style="2" customWidth="1"/>
  </cols>
  <sheetData>
    <row r="3" spans="2:23" ht="18.75">
      <c r="B3" s="150" t="s">
        <v>207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61"/>
      <c r="W3" s="2"/>
    </row>
    <row r="4" spans="2:23" ht="34.5" customHeight="1">
      <c r="B4" s="151" t="s">
        <v>158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62"/>
      <c r="W4" s="2"/>
    </row>
    <row r="5" spans="2:23" ht="18.75">
      <c r="B5" s="153" t="s">
        <v>229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61"/>
      <c r="V5" s="2"/>
      <c r="W5" s="2"/>
    </row>
    <row r="6" spans="2:23" ht="12.75">
      <c r="B6" s="2"/>
      <c r="V6" s="2"/>
      <c r="W6" s="2"/>
    </row>
    <row r="7" spans="2:23" ht="12.75">
      <c r="B7" s="2"/>
      <c r="V7" s="2"/>
      <c r="W7" s="2"/>
    </row>
    <row r="8" spans="1:23" ht="30.75" customHeight="1">
      <c r="A8" s="152" t="s">
        <v>30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V8" s="2"/>
      <c r="W8" s="2"/>
    </row>
    <row r="9" spans="1:23" ht="57" customHeight="1">
      <c r="A9" s="149" t="s">
        <v>208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V9" s="2"/>
      <c r="W9" s="2"/>
    </row>
    <row r="10" spans="1:23" ht="16.5" thickBot="1">
      <c r="A10" s="39"/>
      <c r="B10" s="39"/>
      <c r="C10" s="39"/>
      <c r="D10" s="39"/>
      <c r="E10" s="39" t="s">
        <v>156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W10" s="44" t="s">
        <v>27</v>
      </c>
    </row>
    <row r="11" spans="1:23" ht="48" thickBot="1">
      <c r="A11" s="92" t="s">
        <v>0</v>
      </c>
      <c r="B11" s="92" t="s">
        <v>20</v>
      </c>
      <c r="C11" s="92" t="s">
        <v>1</v>
      </c>
      <c r="D11" s="76" t="s">
        <v>2</v>
      </c>
      <c r="E11" s="92" t="s">
        <v>6</v>
      </c>
      <c r="F11" s="20" t="s">
        <v>6</v>
      </c>
      <c r="G11" s="4" t="s">
        <v>6</v>
      </c>
      <c r="H11" s="4" t="s">
        <v>6</v>
      </c>
      <c r="I11" s="4" t="s">
        <v>6</v>
      </c>
      <c r="J11" s="4" t="s">
        <v>6</v>
      </c>
      <c r="K11" s="4" t="s">
        <v>6</v>
      </c>
      <c r="L11" s="4" t="s">
        <v>6</v>
      </c>
      <c r="M11" s="4" t="s">
        <v>6</v>
      </c>
      <c r="N11" s="4" t="s">
        <v>6</v>
      </c>
      <c r="O11" s="4" t="s">
        <v>6</v>
      </c>
      <c r="P11" s="4" t="s">
        <v>6</v>
      </c>
      <c r="Q11" s="4" t="s">
        <v>6</v>
      </c>
      <c r="R11" s="4" t="s">
        <v>6</v>
      </c>
      <c r="S11" s="4" t="s">
        <v>6</v>
      </c>
      <c r="T11" s="4" t="s">
        <v>6</v>
      </c>
      <c r="U11" s="31" t="s">
        <v>6</v>
      </c>
      <c r="V11" s="45" t="s">
        <v>29</v>
      </c>
      <c r="W11" s="37" t="s">
        <v>28</v>
      </c>
    </row>
    <row r="12" spans="1:23" ht="25.5" customHeight="1" thickBot="1">
      <c r="A12" s="93" t="s">
        <v>157</v>
      </c>
      <c r="B12" s="94" t="s">
        <v>3</v>
      </c>
      <c r="C12" s="94" t="s">
        <v>4</v>
      </c>
      <c r="D12" s="95"/>
      <c r="E12" s="127">
        <f>E16+E19+E45+E52+E56+E61+E65+E71+E74+E77+E80+E83+E90+E13+E48+E42+E93</f>
        <v>452936.86</v>
      </c>
      <c r="F12" s="77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9"/>
      <c r="W12" s="80"/>
    </row>
    <row r="13" spans="1:23" ht="19.5" customHeight="1" thickBot="1">
      <c r="A13" s="106" t="s">
        <v>169</v>
      </c>
      <c r="B13" s="107" t="s">
        <v>171</v>
      </c>
      <c r="C13" s="107" t="s">
        <v>172</v>
      </c>
      <c r="D13" s="108"/>
      <c r="E13" s="109">
        <f>E14</f>
        <v>1569.6</v>
      </c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9"/>
      <c r="W13" s="80"/>
    </row>
    <row r="14" spans="1:23" ht="18" customHeight="1" thickBot="1">
      <c r="A14" s="84" t="s">
        <v>21</v>
      </c>
      <c r="B14" s="110" t="s">
        <v>171</v>
      </c>
      <c r="C14" s="110" t="s">
        <v>172</v>
      </c>
      <c r="D14" s="111"/>
      <c r="E14" s="112">
        <f>E15</f>
        <v>1569.6</v>
      </c>
      <c r="F14" s="77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9"/>
      <c r="W14" s="80"/>
    </row>
    <row r="15" spans="1:23" ht="25.5" customHeight="1" thickBot="1">
      <c r="A15" s="70" t="s">
        <v>170</v>
      </c>
      <c r="B15" s="113" t="s">
        <v>171</v>
      </c>
      <c r="C15" s="113" t="s">
        <v>173</v>
      </c>
      <c r="D15" s="114"/>
      <c r="E15" s="115">
        <v>1569.6</v>
      </c>
      <c r="F15" s="77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9"/>
      <c r="W15" s="80"/>
    </row>
    <row r="16" spans="1:23" ht="32.25" thickBot="1">
      <c r="A16" s="13" t="s">
        <v>192</v>
      </c>
      <c r="B16" s="16">
        <v>951</v>
      </c>
      <c r="C16" s="9" t="s">
        <v>85</v>
      </c>
      <c r="D16" s="9"/>
      <c r="E16" s="10">
        <f>E17</f>
        <v>10087.55</v>
      </c>
      <c r="F16" s="77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9"/>
      <c r="W16" s="80"/>
    </row>
    <row r="17" spans="1:23" ht="16.5" thickBot="1">
      <c r="A17" s="84" t="s">
        <v>21</v>
      </c>
      <c r="B17" s="81">
        <v>951</v>
      </c>
      <c r="C17" s="81" t="s">
        <v>85</v>
      </c>
      <c r="D17" s="82"/>
      <c r="E17" s="83">
        <f>E18</f>
        <v>10087.55</v>
      </c>
      <c r="F17" s="77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9"/>
      <c r="W17" s="80"/>
    </row>
    <row r="18" spans="1:23" ht="32.25" thickBot="1">
      <c r="A18" s="67" t="s">
        <v>86</v>
      </c>
      <c r="B18" s="74">
        <v>951</v>
      </c>
      <c r="C18" s="66" t="s">
        <v>87</v>
      </c>
      <c r="D18" s="68"/>
      <c r="E18" s="69">
        <v>10087.55</v>
      </c>
      <c r="F18" s="77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9"/>
      <c r="W18" s="80"/>
    </row>
    <row r="19" spans="1:23" ht="16.5" thickBot="1">
      <c r="A19" s="13" t="s">
        <v>126</v>
      </c>
      <c r="B19" s="16">
        <v>953</v>
      </c>
      <c r="C19" s="9" t="s">
        <v>127</v>
      </c>
      <c r="D19" s="9"/>
      <c r="E19" s="120">
        <f>E20</f>
        <v>407231.31</v>
      </c>
      <c r="F19" s="77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9"/>
      <c r="W19" s="80"/>
    </row>
    <row r="20" spans="1:23" ht="26.25" thickBot="1">
      <c r="A20" s="84" t="s">
        <v>23</v>
      </c>
      <c r="B20" s="81" t="s">
        <v>22</v>
      </c>
      <c r="C20" s="81" t="s">
        <v>4</v>
      </c>
      <c r="D20" s="82"/>
      <c r="E20" s="125">
        <f>E21+E25+E35+E39+E37</f>
        <v>407231.31</v>
      </c>
      <c r="F20" s="77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9"/>
      <c r="W20" s="80"/>
    </row>
    <row r="21" spans="1:23" ht="19.5" customHeight="1" thickBot="1">
      <c r="A21" s="86" t="s">
        <v>128</v>
      </c>
      <c r="B21" s="18">
        <v>953</v>
      </c>
      <c r="C21" s="6" t="s">
        <v>129</v>
      </c>
      <c r="D21" s="6"/>
      <c r="E21" s="128">
        <f>E22+E24+E23</f>
        <v>83792.14</v>
      </c>
      <c r="F21" s="77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9"/>
      <c r="W21" s="80"/>
    </row>
    <row r="22" spans="1:23" ht="32.25" thickBot="1">
      <c r="A22" s="64" t="s">
        <v>86</v>
      </c>
      <c r="B22" s="65">
        <v>953</v>
      </c>
      <c r="C22" s="66" t="s">
        <v>130</v>
      </c>
      <c r="D22" s="66"/>
      <c r="E22" s="119">
        <v>28848.14</v>
      </c>
      <c r="F22" s="77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9"/>
      <c r="W22" s="80"/>
    </row>
    <row r="23" spans="1:23" ht="32.25" thickBot="1">
      <c r="A23" s="67" t="s">
        <v>162</v>
      </c>
      <c r="B23" s="65">
        <v>953</v>
      </c>
      <c r="C23" s="66" t="s">
        <v>163</v>
      </c>
      <c r="D23" s="66"/>
      <c r="E23" s="119">
        <v>0</v>
      </c>
      <c r="F23" s="77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9"/>
      <c r="W23" s="80"/>
    </row>
    <row r="24" spans="1:23" ht="51" customHeight="1" thickBot="1">
      <c r="A24" s="70" t="s">
        <v>131</v>
      </c>
      <c r="B24" s="65">
        <v>953</v>
      </c>
      <c r="C24" s="66" t="s">
        <v>132</v>
      </c>
      <c r="D24" s="66"/>
      <c r="E24" s="119">
        <v>54944</v>
      </c>
      <c r="F24" s="77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9"/>
      <c r="W24" s="80"/>
    </row>
    <row r="25" spans="1:23" ht="23.25" customHeight="1" thickBot="1">
      <c r="A25" s="87" t="s">
        <v>133</v>
      </c>
      <c r="B25" s="85">
        <v>953</v>
      </c>
      <c r="C25" s="6" t="s">
        <v>134</v>
      </c>
      <c r="D25" s="6"/>
      <c r="E25" s="128">
        <f>E26+E27+E29+E30+E32+E33+E31+E28+E34</f>
        <v>288203.73</v>
      </c>
      <c r="F25" s="77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9"/>
      <c r="W25" s="80"/>
    </row>
    <row r="26" spans="1:23" ht="32.25" thickBot="1">
      <c r="A26" s="64" t="s">
        <v>53</v>
      </c>
      <c r="B26" s="65">
        <v>953</v>
      </c>
      <c r="C26" s="66" t="s">
        <v>135</v>
      </c>
      <c r="D26" s="66"/>
      <c r="E26" s="119">
        <v>0</v>
      </c>
      <c r="F26" s="77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9"/>
      <c r="W26" s="80"/>
    </row>
    <row r="27" spans="1:23" ht="32.25" thickBot="1">
      <c r="A27" s="64" t="s">
        <v>86</v>
      </c>
      <c r="B27" s="65">
        <v>953</v>
      </c>
      <c r="C27" s="66" t="s">
        <v>136</v>
      </c>
      <c r="D27" s="66"/>
      <c r="E27" s="119">
        <v>57178.73</v>
      </c>
      <c r="F27" s="77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9"/>
      <c r="W27" s="80"/>
    </row>
    <row r="28" spans="1:23" ht="32.25" thickBot="1">
      <c r="A28" s="67" t="s">
        <v>186</v>
      </c>
      <c r="B28" s="65">
        <v>953</v>
      </c>
      <c r="C28" s="66" t="s">
        <v>187</v>
      </c>
      <c r="D28" s="66"/>
      <c r="E28" s="119">
        <v>2000</v>
      </c>
      <c r="F28" s="77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/>
    </row>
    <row r="29" spans="1:23" ht="32.25" thickBot="1">
      <c r="A29" s="64" t="s">
        <v>137</v>
      </c>
      <c r="B29" s="88">
        <v>953</v>
      </c>
      <c r="C29" s="66" t="s">
        <v>138</v>
      </c>
      <c r="D29" s="66"/>
      <c r="E29" s="119">
        <v>4834</v>
      </c>
      <c r="F29" s="77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9"/>
      <c r="W29" s="80"/>
    </row>
    <row r="30" spans="1:23" ht="48" customHeight="1" thickBot="1">
      <c r="A30" s="89" t="s">
        <v>139</v>
      </c>
      <c r="B30" s="90">
        <v>953</v>
      </c>
      <c r="C30" s="66" t="s">
        <v>140</v>
      </c>
      <c r="D30" s="66"/>
      <c r="E30" s="119">
        <v>220568</v>
      </c>
      <c r="F30" s="77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9"/>
      <c r="W30" s="80"/>
    </row>
    <row r="31" spans="1:23" ht="33" customHeight="1" thickBot="1">
      <c r="A31" s="91" t="s">
        <v>145</v>
      </c>
      <c r="B31" s="74">
        <v>953</v>
      </c>
      <c r="C31" s="66" t="s">
        <v>146</v>
      </c>
      <c r="D31" s="66"/>
      <c r="E31" s="119">
        <v>0</v>
      </c>
      <c r="F31" s="77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9"/>
      <c r="W31" s="80"/>
    </row>
    <row r="32" spans="1:23" ht="33" customHeight="1" thickBot="1">
      <c r="A32" s="91" t="s">
        <v>147</v>
      </c>
      <c r="B32" s="74">
        <v>953</v>
      </c>
      <c r="C32" s="66" t="s">
        <v>148</v>
      </c>
      <c r="D32" s="66"/>
      <c r="E32" s="119">
        <v>700</v>
      </c>
      <c r="F32" s="77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9"/>
      <c r="W32" s="80"/>
    </row>
    <row r="33" spans="1:23" ht="20.25" customHeight="1" thickBot="1">
      <c r="A33" s="70" t="s">
        <v>149</v>
      </c>
      <c r="B33" s="65">
        <v>953</v>
      </c>
      <c r="C33" s="66" t="s">
        <v>150</v>
      </c>
      <c r="D33" s="66"/>
      <c r="E33" s="119">
        <v>2923</v>
      </c>
      <c r="F33" s="77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9"/>
      <c r="W33" s="80"/>
    </row>
    <row r="34" spans="1:23" ht="49.5" customHeight="1" thickBot="1">
      <c r="A34" s="70" t="s">
        <v>204</v>
      </c>
      <c r="B34" s="65">
        <v>953</v>
      </c>
      <c r="C34" s="66" t="s">
        <v>205</v>
      </c>
      <c r="D34" s="66"/>
      <c r="E34" s="119">
        <v>0</v>
      </c>
      <c r="F34" s="77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9"/>
      <c r="W34" s="80"/>
    </row>
    <row r="35" spans="1:23" ht="32.25" thickBot="1">
      <c r="A35" s="86" t="s">
        <v>141</v>
      </c>
      <c r="B35" s="85">
        <v>953</v>
      </c>
      <c r="C35" s="6" t="s">
        <v>142</v>
      </c>
      <c r="D35" s="6"/>
      <c r="E35" s="128">
        <f>E36</f>
        <v>20957.65</v>
      </c>
      <c r="F35" s="77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9"/>
      <c r="W35" s="80"/>
    </row>
    <row r="36" spans="1:23" ht="32.25" thickBot="1">
      <c r="A36" s="64" t="s">
        <v>143</v>
      </c>
      <c r="B36" s="65">
        <v>953</v>
      </c>
      <c r="C36" s="66" t="s">
        <v>144</v>
      </c>
      <c r="D36" s="66"/>
      <c r="E36" s="119">
        <v>20957.65</v>
      </c>
      <c r="F36" s="77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9"/>
      <c r="W36" s="80"/>
    </row>
    <row r="37" spans="1:23" ht="32.25" thickBot="1">
      <c r="A37" s="124" t="s">
        <v>184</v>
      </c>
      <c r="B37" s="18">
        <v>953</v>
      </c>
      <c r="C37" s="6" t="s">
        <v>185</v>
      </c>
      <c r="D37" s="6"/>
      <c r="E37" s="128">
        <f>E38</f>
        <v>154</v>
      </c>
      <c r="F37" s="77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9"/>
      <c r="W37" s="80"/>
    </row>
    <row r="38" spans="1:23" ht="32.25" thickBot="1">
      <c r="A38" s="67" t="s">
        <v>209</v>
      </c>
      <c r="B38" s="65">
        <v>953</v>
      </c>
      <c r="C38" s="66" t="s">
        <v>210</v>
      </c>
      <c r="D38" s="66"/>
      <c r="E38" s="119">
        <v>154</v>
      </c>
      <c r="F38" s="77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9"/>
      <c r="W38" s="80"/>
    </row>
    <row r="39" spans="1:23" ht="32.25" thickBot="1">
      <c r="A39" s="86" t="s">
        <v>151</v>
      </c>
      <c r="B39" s="18">
        <v>953</v>
      </c>
      <c r="C39" s="6" t="s">
        <v>152</v>
      </c>
      <c r="D39" s="6"/>
      <c r="E39" s="128">
        <f>E40+E41</f>
        <v>14123.79</v>
      </c>
      <c r="F39" s="77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9"/>
      <c r="W39" s="80"/>
    </row>
    <row r="40" spans="1:23" ht="32.25" thickBot="1">
      <c r="A40" s="64" t="s">
        <v>53</v>
      </c>
      <c r="B40" s="65">
        <v>953</v>
      </c>
      <c r="C40" s="66" t="s">
        <v>153</v>
      </c>
      <c r="D40" s="66"/>
      <c r="E40" s="119">
        <v>13603.79</v>
      </c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9"/>
      <c r="W40" s="80"/>
    </row>
    <row r="41" spans="1:23" ht="16.5" thickBot="1">
      <c r="A41" s="64" t="s">
        <v>188</v>
      </c>
      <c r="B41" s="65">
        <v>953</v>
      </c>
      <c r="C41" s="66" t="s">
        <v>189</v>
      </c>
      <c r="D41" s="66"/>
      <c r="E41" s="119">
        <v>520</v>
      </c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9"/>
      <c r="W41" s="80"/>
    </row>
    <row r="42" spans="1:23" ht="16.5" thickBot="1">
      <c r="A42" s="8" t="s">
        <v>177</v>
      </c>
      <c r="B42" s="16">
        <v>951</v>
      </c>
      <c r="C42" s="9" t="s">
        <v>180</v>
      </c>
      <c r="D42" s="9"/>
      <c r="E42" s="10">
        <f>E43</f>
        <v>50</v>
      </c>
      <c r="F42" s="77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9"/>
      <c r="W42" s="80"/>
    </row>
    <row r="43" spans="1:23" ht="16.5" thickBot="1">
      <c r="A43" s="84" t="s">
        <v>21</v>
      </c>
      <c r="B43" s="103">
        <v>951</v>
      </c>
      <c r="C43" s="104" t="s">
        <v>180</v>
      </c>
      <c r="D43" s="104"/>
      <c r="E43" s="105">
        <f>E44</f>
        <v>50</v>
      </c>
      <c r="F43" s="77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9"/>
      <c r="W43" s="80"/>
    </row>
    <row r="44" spans="1:23" ht="32.25" thickBot="1">
      <c r="A44" s="70" t="s">
        <v>178</v>
      </c>
      <c r="B44" s="65">
        <v>951</v>
      </c>
      <c r="C44" s="66" t="s">
        <v>179</v>
      </c>
      <c r="D44" s="66"/>
      <c r="E44" s="69">
        <v>50</v>
      </c>
      <c r="F44" s="77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80"/>
    </row>
    <row r="45" spans="1:23" ht="16.5" customHeight="1" thickBot="1">
      <c r="A45" s="13" t="s">
        <v>110</v>
      </c>
      <c r="B45" s="16">
        <v>951</v>
      </c>
      <c r="C45" s="9" t="s">
        <v>111</v>
      </c>
      <c r="D45" s="9"/>
      <c r="E45" s="10">
        <f>E46</f>
        <v>50</v>
      </c>
      <c r="F45" s="77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9"/>
      <c r="W45" s="80"/>
    </row>
    <row r="46" spans="1:23" ht="16.5" thickBot="1">
      <c r="A46" s="84" t="s">
        <v>21</v>
      </c>
      <c r="B46" s="81">
        <v>951</v>
      </c>
      <c r="C46" s="81" t="s">
        <v>111</v>
      </c>
      <c r="D46" s="82"/>
      <c r="E46" s="83">
        <f>E47</f>
        <v>50</v>
      </c>
      <c r="F46" s="77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9"/>
      <c r="W46" s="80"/>
    </row>
    <row r="47" spans="1:23" ht="33" customHeight="1" thickBot="1">
      <c r="A47" s="70" t="s">
        <v>112</v>
      </c>
      <c r="B47" s="65">
        <v>951</v>
      </c>
      <c r="C47" s="66" t="s">
        <v>113</v>
      </c>
      <c r="D47" s="66"/>
      <c r="E47" s="69">
        <v>50</v>
      </c>
      <c r="F47" s="77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9"/>
      <c r="W47" s="80"/>
    </row>
    <row r="48" spans="1:23" ht="33" customHeight="1" thickBot="1">
      <c r="A48" s="75" t="s">
        <v>193</v>
      </c>
      <c r="B48" s="16">
        <v>951</v>
      </c>
      <c r="C48" s="9" t="s">
        <v>164</v>
      </c>
      <c r="D48" s="9"/>
      <c r="E48" s="10">
        <f>E49</f>
        <v>88</v>
      </c>
      <c r="F48" s="77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9"/>
      <c r="W48" s="80"/>
    </row>
    <row r="49" spans="1:23" ht="18.75" customHeight="1" thickBot="1">
      <c r="A49" s="84" t="s">
        <v>21</v>
      </c>
      <c r="B49" s="103">
        <v>951</v>
      </c>
      <c r="C49" s="104" t="s">
        <v>164</v>
      </c>
      <c r="D49" s="104"/>
      <c r="E49" s="105">
        <f>E50+E51</f>
        <v>88</v>
      </c>
      <c r="F49" s="77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80"/>
    </row>
    <row r="50" spans="1:23" ht="33" customHeight="1" thickBot="1">
      <c r="A50" s="64" t="s">
        <v>167</v>
      </c>
      <c r="B50" s="65">
        <v>951</v>
      </c>
      <c r="C50" s="66" t="s">
        <v>165</v>
      </c>
      <c r="D50" s="66"/>
      <c r="E50" s="69">
        <v>68</v>
      </c>
      <c r="F50" s="77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9"/>
      <c r="W50" s="80"/>
    </row>
    <row r="51" spans="1:23" ht="33" customHeight="1" thickBot="1">
      <c r="A51" s="64" t="s">
        <v>168</v>
      </c>
      <c r="B51" s="65">
        <v>951</v>
      </c>
      <c r="C51" s="66" t="s">
        <v>166</v>
      </c>
      <c r="D51" s="66"/>
      <c r="E51" s="69">
        <v>20</v>
      </c>
      <c r="F51" s="77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9"/>
      <c r="W51" s="80"/>
    </row>
    <row r="52" spans="1:23" ht="20.25" customHeight="1" thickBot="1">
      <c r="A52" s="106" t="s">
        <v>61</v>
      </c>
      <c r="B52" s="16">
        <v>951</v>
      </c>
      <c r="C52" s="9" t="s">
        <v>18</v>
      </c>
      <c r="D52" s="9"/>
      <c r="E52" s="10">
        <f>E53</f>
        <v>40</v>
      </c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9"/>
      <c r="W52" s="80"/>
    </row>
    <row r="53" spans="1:23" ht="16.5" thickBot="1">
      <c r="A53" s="84" t="s">
        <v>21</v>
      </c>
      <c r="B53" s="81">
        <v>951</v>
      </c>
      <c r="C53" s="81" t="s">
        <v>18</v>
      </c>
      <c r="D53" s="82"/>
      <c r="E53" s="83">
        <f>E54+E55</f>
        <v>40</v>
      </c>
      <c r="F53" s="77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9"/>
      <c r="W53" s="80"/>
    </row>
    <row r="54" spans="1:23" ht="34.5" customHeight="1" thickBot="1">
      <c r="A54" s="64" t="s">
        <v>62</v>
      </c>
      <c r="B54" s="65">
        <v>951</v>
      </c>
      <c r="C54" s="66" t="s">
        <v>63</v>
      </c>
      <c r="D54" s="66"/>
      <c r="E54" s="69">
        <v>0</v>
      </c>
      <c r="F54" s="77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9"/>
      <c r="W54" s="80"/>
    </row>
    <row r="55" spans="1:23" ht="32.25" thickBot="1">
      <c r="A55" s="64" t="s">
        <v>64</v>
      </c>
      <c r="B55" s="65">
        <v>951</v>
      </c>
      <c r="C55" s="66" t="s">
        <v>65</v>
      </c>
      <c r="D55" s="66"/>
      <c r="E55" s="69">
        <v>40</v>
      </c>
      <c r="F55" s="77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9"/>
      <c r="W55" s="80"/>
    </row>
    <row r="56" spans="1:23" ht="35.25" customHeight="1" thickBot="1">
      <c r="A56" s="106" t="s">
        <v>33</v>
      </c>
      <c r="B56" s="16">
        <v>951</v>
      </c>
      <c r="C56" s="9" t="s">
        <v>77</v>
      </c>
      <c r="D56" s="9"/>
      <c r="E56" s="120">
        <f>E57</f>
        <v>150</v>
      </c>
      <c r="F56" s="77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9"/>
      <c r="W56" s="80"/>
    </row>
    <row r="57" spans="1:23" ht="16.5" thickBot="1">
      <c r="A57" s="84" t="s">
        <v>21</v>
      </c>
      <c r="B57" s="81">
        <v>951</v>
      </c>
      <c r="C57" s="81" t="s">
        <v>77</v>
      </c>
      <c r="D57" s="82"/>
      <c r="E57" s="125">
        <f>E58+E59+E60</f>
        <v>150</v>
      </c>
      <c r="F57" s="77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9"/>
      <c r="W57" s="80"/>
    </row>
    <row r="58" spans="1:23" ht="49.5" customHeight="1" thickBot="1">
      <c r="A58" s="64" t="s">
        <v>78</v>
      </c>
      <c r="B58" s="65">
        <v>951</v>
      </c>
      <c r="C58" s="66" t="s">
        <v>79</v>
      </c>
      <c r="D58" s="66"/>
      <c r="E58" s="119">
        <v>50</v>
      </c>
      <c r="F58" s="77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  <c r="W58" s="80"/>
    </row>
    <row r="59" spans="1:23" ht="35.25" customHeight="1" thickBot="1">
      <c r="A59" s="64" t="s">
        <v>80</v>
      </c>
      <c r="B59" s="65">
        <v>951</v>
      </c>
      <c r="C59" s="66" t="s">
        <v>81</v>
      </c>
      <c r="D59" s="66"/>
      <c r="E59" s="119">
        <v>100</v>
      </c>
      <c r="F59" s="77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9"/>
      <c r="W59" s="80"/>
    </row>
    <row r="60" spans="1:23" ht="35.25" customHeight="1" thickBot="1">
      <c r="A60" s="64" t="s">
        <v>202</v>
      </c>
      <c r="B60" s="65">
        <v>951</v>
      </c>
      <c r="C60" s="66" t="s">
        <v>203</v>
      </c>
      <c r="D60" s="66"/>
      <c r="E60" s="119">
        <v>0</v>
      </c>
      <c r="F60" s="77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9"/>
      <c r="W60" s="80"/>
    </row>
    <row r="61" spans="1:23" ht="33" customHeight="1" thickBot="1">
      <c r="A61" s="106" t="s">
        <v>34</v>
      </c>
      <c r="B61" s="16">
        <v>951</v>
      </c>
      <c r="C61" s="9" t="s">
        <v>82</v>
      </c>
      <c r="D61" s="9"/>
      <c r="E61" s="120">
        <f>E62</f>
        <v>371.15</v>
      </c>
      <c r="F61" s="77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9"/>
      <c r="W61" s="80"/>
    </row>
    <row r="62" spans="1:23" ht="16.5" thickBot="1">
      <c r="A62" s="84" t="s">
        <v>21</v>
      </c>
      <c r="B62" s="81">
        <v>951</v>
      </c>
      <c r="C62" s="81" t="s">
        <v>82</v>
      </c>
      <c r="D62" s="82"/>
      <c r="E62" s="125">
        <f>E63+E64</f>
        <v>371.15</v>
      </c>
      <c r="F62" s="77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9"/>
      <c r="W62" s="80"/>
    </row>
    <row r="63" spans="1:23" ht="48" thickBot="1">
      <c r="A63" s="64" t="s">
        <v>83</v>
      </c>
      <c r="B63" s="65">
        <v>951</v>
      </c>
      <c r="C63" s="66" t="s">
        <v>84</v>
      </c>
      <c r="D63" s="66"/>
      <c r="E63" s="119">
        <v>371.15</v>
      </c>
      <c r="F63" s="77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9"/>
      <c r="W63" s="80"/>
    </row>
    <row r="64" spans="1:23" ht="79.5" thickBot="1">
      <c r="A64" s="126" t="s">
        <v>196</v>
      </c>
      <c r="B64" s="65">
        <v>951</v>
      </c>
      <c r="C64" s="66" t="s">
        <v>197</v>
      </c>
      <c r="D64" s="66"/>
      <c r="E64" s="119">
        <v>0</v>
      </c>
      <c r="F64" s="77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9"/>
      <c r="W64" s="80"/>
    </row>
    <row r="65" spans="1:23" ht="34.5" customHeight="1" thickBot="1">
      <c r="A65" s="106" t="s">
        <v>32</v>
      </c>
      <c r="B65" s="16">
        <v>951</v>
      </c>
      <c r="C65" s="11" t="s">
        <v>72</v>
      </c>
      <c r="D65" s="11"/>
      <c r="E65" s="12">
        <f>E66</f>
        <v>11700</v>
      </c>
      <c r="F65" s="77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9"/>
      <c r="W65" s="80"/>
    </row>
    <row r="66" spans="1:23" ht="16.5" thickBot="1">
      <c r="A66" s="84" t="s">
        <v>21</v>
      </c>
      <c r="B66" s="81">
        <v>951</v>
      </c>
      <c r="C66" s="81" t="s">
        <v>72</v>
      </c>
      <c r="D66" s="82"/>
      <c r="E66" s="83">
        <f>E67+E70+E68+E69</f>
        <v>11700</v>
      </c>
      <c r="F66" s="77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9"/>
      <c r="W66" s="80"/>
    </row>
    <row r="67" spans="1:23" ht="49.5" customHeight="1" thickBot="1">
      <c r="A67" s="64" t="s">
        <v>73</v>
      </c>
      <c r="B67" s="65">
        <v>951</v>
      </c>
      <c r="C67" s="66" t="s">
        <v>74</v>
      </c>
      <c r="D67" s="66"/>
      <c r="E67" s="69">
        <v>2892.92</v>
      </c>
      <c r="F67" s="77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9"/>
      <c r="W67" s="80"/>
    </row>
    <row r="68" spans="1:23" ht="49.5" customHeight="1" thickBot="1">
      <c r="A68" s="64" t="s">
        <v>225</v>
      </c>
      <c r="B68" s="65">
        <v>951</v>
      </c>
      <c r="C68" s="66" t="s">
        <v>227</v>
      </c>
      <c r="D68" s="66"/>
      <c r="E68" s="69">
        <v>3091.2</v>
      </c>
      <c r="F68" s="77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9"/>
      <c r="W68" s="80"/>
    </row>
    <row r="69" spans="1:23" ht="49.5" customHeight="1" thickBot="1">
      <c r="A69" s="64" t="s">
        <v>226</v>
      </c>
      <c r="B69" s="65">
        <v>951</v>
      </c>
      <c r="C69" s="66" t="s">
        <v>228</v>
      </c>
      <c r="D69" s="66"/>
      <c r="E69" s="69">
        <v>5715.88</v>
      </c>
      <c r="F69" s="77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9"/>
      <c r="W69" s="80"/>
    </row>
    <row r="70" spans="1:23" ht="49.5" customHeight="1" thickBot="1">
      <c r="A70" s="126" t="s">
        <v>198</v>
      </c>
      <c r="B70" s="65">
        <v>951</v>
      </c>
      <c r="C70" s="66" t="s">
        <v>199</v>
      </c>
      <c r="D70" s="66"/>
      <c r="E70" s="69">
        <v>0</v>
      </c>
      <c r="F70" s="77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9"/>
      <c r="W70" s="80"/>
    </row>
    <row r="71" spans="1:23" ht="16.5" thickBot="1">
      <c r="A71" s="106" t="s">
        <v>35</v>
      </c>
      <c r="B71" s="16">
        <v>951</v>
      </c>
      <c r="C71" s="9" t="s">
        <v>99</v>
      </c>
      <c r="D71" s="9"/>
      <c r="E71" s="10">
        <f>E72</f>
        <v>200</v>
      </c>
      <c r="F71" s="77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9"/>
      <c r="W71" s="80"/>
    </row>
    <row r="72" spans="1:23" ht="16.5" thickBot="1">
      <c r="A72" s="84" t="s">
        <v>21</v>
      </c>
      <c r="B72" s="81">
        <v>951</v>
      </c>
      <c r="C72" s="81" t="s">
        <v>99</v>
      </c>
      <c r="D72" s="82"/>
      <c r="E72" s="83">
        <f>E73</f>
        <v>200</v>
      </c>
      <c r="F72" s="77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9"/>
      <c r="W72" s="80"/>
    </row>
    <row r="73" spans="1:23" ht="33.75" customHeight="1" thickBot="1">
      <c r="A73" s="70" t="s">
        <v>100</v>
      </c>
      <c r="B73" s="65">
        <v>951</v>
      </c>
      <c r="C73" s="66" t="s">
        <v>101</v>
      </c>
      <c r="D73" s="66"/>
      <c r="E73" s="69">
        <v>200</v>
      </c>
      <c r="F73" s="77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9"/>
      <c r="W73" s="80"/>
    </row>
    <row r="74" spans="1:23" ht="16.5" thickBot="1">
      <c r="A74" s="106" t="s">
        <v>36</v>
      </c>
      <c r="B74" s="16">
        <v>951</v>
      </c>
      <c r="C74" s="9" t="s">
        <v>102</v>
      </c>
      <c r="D74" s="9"/>
      <c r="E74" s="10">
        <f>E75</f>
        <v>100</v>
      </c>
      <c r="F74" s="77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9"/>
      <c r="W74" s="80"/>
    </row>
    <row r="75" spans="1:23" ht="16.5" thickBot="1">
      <c r="A75" s="84" t="s">
        <v>21</v>
      </c>
      <c r="B75" s="81">
        <v>951</v>
      </c>
      <c r="C75" s="81" t="s">
        <v>102</v>
      </c>
      <c r="D75" s="82"/>
      <c r="E75" s="83">
        <f>E76</f>
        <v>100</v>
      </c>
      <c r="F75" s="77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9"/>
      <c r="W75" s="80"/>
    </row>
    <row r="76" spans="1:23" ht="32.25" thickBot="1">
      <c r="A76" s="70" t="s">
        <v>103</v>
      </c>
      <c r="B76" s="65">
        <v>951</v>
      </c>
      <c r="C76" s="66" t="s">
        <v>104</v>
      </c>
      <c r="D76" s="66"/>
      <c r="E76" s="69">
        <v>100</v>
      </c>
      <c r="F76" s="77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9"/>
      <c r="W76" s="80"/>
    </row>
    <row r="77" spans="1:23" ht="16.5" thickBot="1">
      <c r="A77" s="8" t="s">
        <v>37</v>
      </c>
      <c r="B77" s="16">
        <v>951</v>
      </c>
      <c r="C77" s="9" t="s">
        <v>105</v>
      </c>
      <c r="D77" s="9"/>
      <c r="E77" s="10">
        <f>E78</f>
        <v>50</v>
      </c>
      <c r="F77" s="77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9"/>
      <c r="W77" s="80"/>
    </row>
    <row r="78" spans="1:23" ht="16.5" thickBot="1">
      <c r="A78" s="84" t="s">
        <v>21</v>
      </c>
      <c r="B78" s="81">
        <v>951</v>
      </c>
      <c r="C78" s="81" t="s">
        <v>105</v>
      </c>
      <c r="D78" s="82"/>
      <c r="E78" s="83">
        <f>E79</f>
        <v>50</v>
      </c>
      <c r="F78" s="77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9"/>
      <c r="W78" s="80"/>
    </row>
    <row r="79" spans="1:23" ht="34.5" customHeight="1" thickBot="1">
      <c r="A79" s="70" t="s">
        <v>106</v>
      </c>
      <c r="B79" s="65">
        <v>951</v>
      </c>
      <c r="C79" s="66" t="s">
        <v>107</v>
      </c>
      <c r="D79" s="66"/>
      <c r="E79" s="69">
        <v>50</v>
      </c>
      <c r="F79" s="77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9"/>
      <c r="W79" s="80"/>
    </row>
    <row r="80" spans="1:23" ht="18.75" customHeight="1" thickBot="1">
      <c r="A80" s="75" t="s">
        <v>39</v>
      </c>
      <c r="B80" s="17">
        <v>951</v>
      </c>
      <c r="C80" s="9" t="s">
        <v>114</v>
      </c>
      <c r="D80" s="9"/>
      <c r="E80" s="10">
        <f>E81</f>
        <v>200</v>
      </c>
      <c r="F80" s="77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9"/>
      <c r="W80" s="80"/>
    </row>
    <row r="81" spans="1:23" ht="22.5" customHeight="1" thickBot="1">
      <c r="A81" s="84" t="s">
        <v>21</v>
      </c>
      <c r="B81" s="81">
        <v>951</v>
      </c>
      <c r="C81" s="81" t="s">
        <v>114</v>
      </c>
      <c r="D81" s="82"/>
      <c r="E81" s="83">
        <f>E82</f>
        <v>200</v>
      </c>
      <c r="F81" s="77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9"/>
      <c r="W81" s="80"/>
    </row>
    <row r="82" spans="1:23" ht="34.5" customHeight="1" thickBot="1">
      <c r="A82" s="70" t="s">
        <v>115</v>
      </c>
      <c r="B82" s="65">
        <v>951</v>
      </c>
      <c r="C82" s="66" t="s">
        <v>116</v>
      </c>
      <c r="D82" s="66"/>
      <c r="E82" s="69">
        <v>200</v>
      </c>
      <c r="F82" s="77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9"/>
      <c r="W82" s="80"/>
    </row>
    <row r="83" spans="1:23" ht="16.5" thickBot="1">
      <c r="A83" s="13" t="s">
        <v>88</v>
      </c>
      <c r="B83" s="16">
        <v>951</v>
      </c>
      <c r="C83" s="11" t="s">
        <v>89</v>
      </c>
      <c r="D83" s="11"/>
      <c r="E83" s="12">
        <f>E84</f>
        <v>18472.480000000003</v>
      </c>
      <c r="F83" s="77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9"/>
      <c r="W83" s="80"/>
    </row>
    <row r="84" spans="1:23" ht="16.5" thickBot="1">
      <c r="A84" s="84" t="s">
        <v>21</v>
      </c>
      <c r="B84" s="81">
        <v>951</v>
      </c>
      <c r="C84" s="81" t="s">
        <v>89</v>
      </c>
      <c r="D84" s="82"/>
      <c r="E84" s="83">
        <f>E85+E87</f>
        <v>18472.480000000003</v>
      </c>
      <c r="F84" s="77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9"/>
      <c r="W84" s="80"/>
    </row>
    <row r="85" spans="1:23" ht="16.5" thickBot="1">
      <c r="A85" s="5" t="s">
        <v>38</v>
      </c>
      <c r="B85" s="18">
        <v>951</v>
      </c>
      <c r="C85" s="6" t="s">
        <v>90</v>
      </c>
      <c r="D85" s="6"/>
      <c r="E85" s="7">
        <f>E86</f>
        <v>100</v>
      </c>
      <c r="F85" s="77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9"/>
      <c r="W85" s="80"/>
    </row>
    <row r="86" spans="1:23" ht="32.25" thickBot="1">
      <c r="A86" s="70" t="s">
        <v>91</v>
      </c>
      <c r="B86" s="65">
        <v>951</v>
      </c>
      <c r="C86" s="66" t="s">
        <v>92</v>
      </c>
      <c r="D86" s="66"/>
      <c r="E86" s="69">
        <v>100</v>
      </c>
      <c r="F86" s="77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9"/>
      <c r="W86" s="80"/>
    </row>
    <row r="87" spans="1:23" ht="19.5" customHeight="1" thickBot="1">
      <c r="A87" s="59" t="s">
        <v>93</v>
      </c>
      <c r="B87" s="18">
        <v>951</v>
      </c>
      <c r="C87" s="6" t="s">
        <v>94</v>
      </c>
      <c r="D87" s="6"/>
      <c r="E87" s="7">
        <f>E88+E89</f>
        <v>18372.480000000003</v>
      </c>
      <c r="F87" s="77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9"/>
      <c r="W87" s="80"/>
    </row>
    <row r="88" spans="1:23" ht="32.25" thickBot="1">
      <c r="A88" s="64" t="s">
        <v>95</v>
      </c>
      <c r="B88" s="65">
        <v>951</v>
      </c>
      <c r="C88" s="66" t="s">
        <v>96</v>
      </c>
      <c r="D88" s="66"/>
      <c r="E88" s="69">
        <v>10177.7</v>
      </c>
      <c r="F88" s="77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9"/>
      <c r="W88" s="80"/>
    </row>
    <row r="89" spans="1:23" ht="32.25" thickBot="1">
      <c r="A89" s="64" t="s">
        <v>97</v>
      </c>
      <c r="B89" s="65">
        <v>951</v>
      </c>
      <c r="C89" s="66" t="s">
        <v>98</v>
      </c>
      <c r="D89" s="66"/>
      <c r="E89" s="69">
        <v>8194.78</v>
      </c>
      <c r="F89" s="77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9"/>
      <c r="W89" s="80"/>
    </row>
    <row r="90" spans="1:23" ht="32.25" thickBot="1">
      <c r="A90" s="106" t="s">
        <v>31</v>
      </c>
      <c r="B90" s="16">
        <v>951</v>
      </c>
      <c r="C90" s="9" t="s">
        <v>66</v>
      </c>
      <c r="D90" s="9"/>
      <c r="E90" s="10">
        <f>E91</f>
        <v>100</v>
      </c>
      <c r="F90" s="77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9"/>
      <c r="W90" s="80"/>
    </row>
    <row r="91" spans="1:23" ht="21.75" customHeight="1" thickBot="1">
      <c r="A91" s="84" t="s">
        <v>21</v>
      </c>
      <c r="B91" s="81">
        <v>951</v>
      </c>
      <c r="C91" s="81" t="s">
        <v>66</v>
      </c>
      <c r="D91" s="82"/>
      <c r="E91" s="83">
        <f>E92</f>
        <v>100</v>
      </c>
      <c r="F91" s="77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9"/>
      <c r="W91" s="80"/>
    </row>
    <row r="92" spans="1:23" ht="34.5" customHeight="1" thickBot="1">
      <c r="A92" s="64" t="s">
        <v>67</v>
      </c>
      <c r="B92" s="65">
        <v>951</v>
      </c>
      <c r="C92" s="66" t="s">
        <v>68</v>
      </c>
      <c r="D92" s="66"/>
      <c r="E92" s="69">
        <v>100</v>
      </c>
      <c r="F92" s="77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9"/>
      <c r="W92" s="80"/>
    </row>
    <row r="93" spans="1:23" ht="34.5" customHeight="1" thickBot="1">
      <c r="A93" s="106" t="s">
        <v>211</v>
      </c>
      <c r="B93" s="141">
        <v>951</v>
      </c>
      <c r="C93" s="142" t="s">
        <v>213</v>
      </c>
      <c r="D93" s="142"/>
      <c r="E93" s="10">
        <f>E94</f>
        <v>2476.77</v>
      </c>
      <c r="F93" s="77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9"/>
      <c r="W93" s="80"/>
    </row>
    <row r="94" spans="1:23" ht="23.25" customHeight="1" thickBot="1">
      <c r="A94" s="84" t="s">
        <v>21</v>
      </c>
      <c r="B94" s="143">
        <v>951</v>
      </c>
      <c r="C94" s="144" t="s">
        <v>213</v>
      </c>
      <c r="D94" s="144"/>
      <c r="E94" s="105">
        <f>E95</f>
        <v>2476.77</v>
      </c>
      <c r="F94" s="77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9"/>
      <c r="W94" s="80"/>
    </row>
    <row r="95" spans="1:23" ht="48.75" customHeight="1" thickBot="1">
      <c r="A95" s="64" t="s">
        <v>212</v>
      </c>
      <c r="B95" s="139">
        <v>951</v>
      </c>
      <c r="C95" s="140" t="s">
        <v>214</v>
      </c>
      <c r="D95" s="140"/>
      <c r="E95" s="69">
        <v>2476.77</v>
      </c>
      <c r="F95" s="77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9"/>
      <c r="W95" s="80"/>
    </row>
    <row r="96" spans="1:23" ht="38.25" thickBot="1">
      <c r="A96" s="96" t="s">
        <v>40</v>
      </c>
      <c r="B96" s="97" t="s">
        <v>3</v>
      </c>
      <c r="C96" s="98" t="s">
        <v>41</v>
      </c>
      <c r="D96" s="98"/>
      <c r="E96" s="121">
        <f>E97+E146</f>
        <v>97682.66</v>
      </c>
      <c r="F96" s="77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9"/>
      <c r="W96" s="80"/>
    </row>
    <row r="97" spans="1:23" ht="19.5" thickBot="1">
      <c r="A97" s="84" t="s">
        <v>21</v>
      </c>
      <c r="B97" s="81">
        <v>951</v>
      </c>
      <c r="C97" s="81" t="s">
        <v>41</v>
      </c>
      <c r="D97" s="82"/>
      <c r="E97" s="122">
        <f>E98+E99+E103+E107+E110+E111+E121+E123+E127+E134+E136+E138+E140+E142+E144+E131+E105+E109+E125+E129</f>
        <v>95249.66</v>
      </c>
      <c r="F97" s="24" t="e">
        <f>#REF!+#REF!+F121+F123+#REF!+#REF!+#REF!+#REF!+#REF!+#REF!+#REF!+F142</f>
        <v>#REF!</v>
      </c>
      <c r="G97" s="24" t="e">
        <f>#REF!+#REF!+G121+G123+#REF!+#REF!+#REF!+#REF!+#REF!+#REF!+#REF!+G142</f>
        <v>#REF!</v>
      </c>
      <c r="H97" s="24" t="e">
        <f>#REF!+#REF!+H121+H123+#REF!+#REF!+#REF!+#REF!+#REF!+#REF!+#REF!+H142</f>
        <v>#REF!</v>
      </c>
      <c r="I97" s="24" t="e">
        <f>#REF!+#REF!+I121+I123+#REF!+#REF!+#REF!+#REF!+#REF!+#REF!+#REF!+I142</f>
        <v>#REF!</v>
      </c>
      <c r="J97" s="24" t="e">
        <f>#REF!+#REF!+J121+J123+#REF!+#REF!+#REF!+#REF!+#REF!+#REF!+#REF!+J142</f>
        <v>#REF!</v>
      </c>
      <c r="K97" s="24" t="e">
        <f>#REF!+#REF!+K121+K123+#REF!+#REF!+#REF!+#REF!+#REF!+#REF!+#REF!+K142</f>
        <v>#REF!</v>
      </c>
      <c r="L97" s="24" t="e">
        <f>#REF!+#REF!+L121+L123+#REF!+#REF!+#REF!+#REF!+#REF!+#REF!+#REF!+L142</f>
        <v>#REF!</v>
      </c>
      <c r="M97" s="24" t="e">
        <f>#REF!+#REF!+M121+M123+#REF!+#REF!+#REF!+#REF!+#REF!+#REF!+#REF!+M142</f>
        <v>#REF!</v>
      </c>
      <c r="N97" s="24" t="e">
        <f>#REF!+#REF!+N121+N123+#REF!+#REF!+#REF!+#REF!+#REF!+#REF!+#REF!+N142</f>
        <v>#REF!</v>
      </c>
      <c r="O97" s="24" t="e">
        <f>#REF!+#REF!+O121+O123+#REF!+#REF!+#REF!+#REF!+#REF!+#REF!+#REF!+O142</f>
        <v>#REF!</v>
      </c>
      <c r="P97" s="24" t="e">
        <f>#REF!+#REF!+P121+P123+#REF!+#REF!+#REF!+#REF!+#REF!+#REF!+#REF!+P142</f>
        <v>#REF!</v>
      </c>
      <c r="Q97" s="24" t="e">
        <f>#REF!+#REF!+Q121+Q123+#REF!+#REF!+#REF!+#REF!+#REF!+#REF!+#REF!+Q142</f>
        <v>#REF!</v>
      </c>
      <c r="R97" s="24" t="e">
        <f>#REF!+#REF!+R121+R123+#REF!+#REF!+#REF!+#REF!+#REF!+#REF!+#REF!+R142</f>
        <v>#REF!</v>
      </c>
      <c r="S97" s="24" t="e">
        <f>#REF!+#REF!+S121+S123+#REF!+#REF!+#REF!+#REF!+#REF!+#REF!+#REF!+S142</f>
        <v>#REF!</v>
      </c>
      <c r="T97" s="24" t="e">
        <f>#REF!+#REF!+T121+T123+#REF!+#REF!+#REF!+#REF!+#REF!+#REF!+#REF!+T142</f>
        <v>#REF!</v>
      </c>
      <c r="U97" s="24" t="e">
        <f>#REF!+#REF!+U121+U123+#REF!+#REF!+#REF!+#REF!+#REF!+#REF!+#REF!+U142</f>
        <v>#REF!</v>
      </c>
      <c r="V97" s="47" t="e">
        <f>#REF!+#REF!+V121+V123+#REF!+#REF!+#REF!+#REF!+#REF!+#REF!+#REF!+V142</f>
        <v>#REF!</v>
      </c>
      <c r="W97" s="46" t="e">
        <f>V97/E97*100</f>
        <v>#REF!</v>
      </c>
    </row>
    <row r="98" spans="1:23" ht="20.25" customHeight="1" outlineLevel="3" thickBot="1">
      <c r="A98" s="8" t="s">
        <v>43</v>
      </c>
      <c r="B98" s="16">
        <v>951</v>
      </c>
      <c r="C98" s="9" t="s">
        <v>44</v>
      </c>
      <c r="D98" s="9"/>
      <c r="E98" s="10">
        <v>1716.18</v>
      </c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48"/>
      <c r="W98" s="46"/>
    </row>
    <row r="99" spans="1:23" ht="49.5" customHeight="1" outlineLevel="5" thickBot="1">
      <c r="A99" s="8" t="s">
        <v>7</v>
      </c>
      <c r="B99" s="16">
        <v>951</v>
      </c>
      <c r="C99" s="9" t="s">
        <v>42</v>
      </c>
      <c r="D99" s="9"/>
      <c r="E99" s="10">
        <f>E100+E101+E102</f>
        <v>3255.73</v>
      </c>
      <c r="F99" s="23">
        <v>1204.8</v>
      </c>
      <c r="G99" s="7">
        <v>1204.8</v>
      </c>
      <c r="H99" s="7">
        <v>1204.8</v>
      </c>
      <c r="I99" s="7">
        <v>1204.8</v>
      </c>
      <c r="J99" s="7">
        <v>1204.8</v>
      </c>
      <c r="K99" s="7">
        <v>1204.8</v>
      </c>
      <c r="L99" s="7">
        <v>1204.8</v>
      </c>
      <c r="M99" s="7">
        <v>1204.8</v>
      </c>
      <c r="N99" s="7">
        <v>1204.8</v>
      </c>
      <c r="O99" s="7">
        <v>1204.8</v>
      </c>
      <c r="P99" s="7">
        <v>1204.8</v>
      </c>
      <c r="Q99" s="7">
        <v>1204.8</v>
      </c>
      <c r="R99" s="7">
        <v>1204.8</v>
      </c>
      <c r="S99" s="7">
        <v>1204.8</v>
      </c>
      <c r="T99" s="7">
        <v>1204.8</v>
      </c>
      <c r="U99" s="34">
        <v>1204.8</v>
      </c>
      <c r="V99" s="50">
        <v>1147.63638</v>
      </c>
      <c r="W99" s="46">
        <f>V99/E99*100</f>
        <v>35.24974061116861</v>
      </c>
    </row>
    <row r="100" spans="1:23" ht="36" customHeight="1" outlineLevel="6" thickBot="1">
      <c r="A100" s="99" t="s">
        <v>200</v>
      </c>
      <c r="B100" s="100">
        <v>951</v>
      </c>
      <c r="C100" s="66" t="s">
        <v>45</v>
      </c>
      <c r="D100" s="66"/>
      <c r="E100" s="69">
        <v>1893.29</v>
      </c>
      <c r="F100" s="27" t="e">
        <f>#REF!</f>
        <v>#REF!</v>
      </c>
      <c r="G100" s="27" t="e">
        <f>#REF!</f>
        <v>#REF!</v>
      </c>
      <c r="H100" s="27" t="e">
        <f>#REF!</f>
        <v>#REF!</v>
      </c>
      <c r="I100" s="27" t="e">
        <f>#REF!</f>
        <v>#REF!</v>
      </c>
      <c r="J100" s="27" t="e">
        <f>#REF!</f>
        <v>#REF!</v>
      </c>
      <c r="K100" s="27" t="e">
        <f>#REF!</f>
        <v>#REF!</v>
      </c>
      <c r="L100" s="27" t="e">
        <f>#REF!</f>
        <v>#REF!</v>
      </c>
      <c r="M100" s="27" t="e">
        <f>#REF!</f>
        <v>#REF!</v>
      </c>
      <c r="N100" s="27" t="e">
        <f>#REF!</f>
        <v>#REF!</v>
      </c>
      <c r="O100" s="27" t="e">
        <f>#REF!</f>
        <v>#REF!</v>
      </c>
      <c r="P100" s="27" t="e">
        <f>#REF!</f>
        <v>#REF!</v>
      </c>
      <c r="Q100" s="27" t="e">
        <f>#REF!</f>
        <v>#REF!</v>
      </c>
      <c r="R100" s="27" t="e">
        <f>#REF!</f>
        <v>#REF!</v>
      </c>
      <c r="S100" s="27" t="e">
        <f>#REF!</f>
        <v>#REF!</v>
      </c>
      <c r="T100" s="27" t="e">
        <f>#REF!</f>
        <v>#REF!</v>
      </c>
      <c r="U100" s="27" t="e">
        <f>#REF!</f>
        <v>#REF!</v>
      </c>
      <c r="V100" s="51" t="e">
        <f>#REF!</f>
        <v>#REF!</v>
      </c>
      <c r="W100" s="46" t="e">
        <f>V100/E100*100</f>
        <v>#REF!</v>
      </c>
    </row>
    <row r="101" spans="1:23" ht="21.75" customHeight="1" outlineLevel="6" thickBot="1">
      <c r="A101" s="64" t="s">
        <v>46</v>
      </c>
      <c r="B101" s="65">
        <v>951</v>
      </c>
      <c r="C101" s="66" t="s">
        <v>47</v>
      </c>
      <c r="D101" s="66"/>
      <c r="E101" s="69">
        <v>1170.44</v>
      </c>
      <c r="F101" s="42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56"/>
      <c r="W101" s="46"/>
    </row>
    <row r="102" spans="1:23" ht="19.5" customHeight="1" outlineLevel="6" thickBot="1">
      <c r="A102" s="64" t="s">
        <v>201</v>
      </c>
      <c r="B102" s="65">
        <v>951</v>
      </c>
      <c r="C102" s="66" t="s">
        <v>48</v>
      </c>
      <c r="D102" s="66"/>
      <c r="E102" s="69">
        <v>192</v>
      </c>
      <c r="F102" s="42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56"/>
      <c r="W102" s="46"/>
    </row>
    <row r="103" spans="1:23" ht="49.5" customHeight="1" outlineLevel="6" thickBot="1">
      <c r="A103" s="8" t="s">
        <v>8</v>
      </c>
      <c r="B103" s="16">
        <v>951</v>
      </c>
      <c r="C103" s="9" t="s">
        <v>42</v>
      </c>
      <c r="D103" s="9"/>
      <c r="E103" s="10">
        <f>E104</f>
        <v>6159.42</v>
      </c>
      <c r="F103" s="23">
        <v>96</v>
      </c>
      <c r="G103" s="7">
        <v>96</v>
      </c>
      <c r="H103" s="7">
        <v>96</v>
      </c>
      <c r="I103" s="7">
        <v>96</v>
      </c>
      <c r="J103" s="7">
        <v>96</v>
      </c>
      <c r="K103" s="7">
        <v>96</v>
      </c>
      <c r="L103" s="7">
        <v>96</v>
      </c>
      <c r="M103" s="7">
        <v>96</v>
      </c>
      <c r="N103" s="7">
        <v>96</v>
      </c>
      <c r="O103" s="7">
        <v>96</v>
      </c>
      <c r="P103" s="7">
        <v>96</v>
      </c>
      <c r="Q103" s="7">
        <v>96</v>
      </c>
      <c r="R103" s="7">
        <v>96</v>
      </c>
      <c r="S103" s="7">
        <v>96</v>
      </c>
      <c r="T103" s="7">
        <v>96</v>
      </c>
      <c r="U103" s="34">
        <v>96</v>
      </c>
      <c r="V103" s="50">
        <v>141</v>
      </c>
      <c r="W103" s="46">
        <f>V103/E103*100</f>
        <v>2.2891765783141915</v>
      </c>
    </row>
    <row r="104" spans="1:23" ht="37.5" customHeight="1" outlineLevel="3" thickBot="1">
      <c r="A104" s="99" t="s">
        <v>194</v>
      </c>
      <c r="B104" s="65">
        <v>951</v>
      </c>
      <c r="C104" s="66" t="s">
        <v>45</v>
      </c>
      <c r="D104" s="66"/>
      <c r="E104" s="69">
        <v>6159.42</v>
      </c>
      <c r="F104" s="28" t="e">
        <f>#REF!</f>
        <v>#REF!</v>
      </c>
      <c r="G104" s="28" t="e">
        <f>#REF!</f>
        <v>#REF!</v>
      </c>
      <c r="H104" s="28" t="e">
        <f>#REF!</f>
        <v>#REF!</v>
      </c>
      <c r="I104" s="28" t="e">
        <f>#REF!</f>
        <v>#REF!</v>
      </c>
      <c r="J104" s="28" t="e">
        <f>#REF!</f>
        <v>#REF!</v>
      </c>
      <c r="K104" s="28" t="e">
        <f>#REF!</f>
        <v>#REF!</v>
      </c>
      <c r="L104" s="28" t="e">
        <f>#REF!</f>
        <v>#REF!</v>
      </c>
      <c r="M104" s="28" t="e">
        <f>#REF!</f>
        <v>#REF!</v>
      </c>
      <c r="N104" s="28" t="e">
        <f>#REF!</f>
        <v>#REF!</v>
      </c>
      <c r="O104" s="28" t="e">
        <f>#REF!</f>
        <v>#REF!</v>
      </c>
      <c r="P104" s="28" t="e">
        <f>#REF!</f>
        <v>#REF!</v>
      </c>
      <c r="Q104" s="28" t="e">
        <f>#REF!</f>
        <v>#REF!</v>
      </c>
      <c r="R104" s="28" t="e">
        <f>#REF!</f>
        <v>#REF!</v>
      </c>
      <c r="S104" s="28" t="e">
        <f>#REF!</f>
        <v>#REF!</v>
      </c>
      <c r="T104" s="28" t="e">
        <f>#REF!</f>
        <v>#REF!</v>
      </c>
      <c r="U104" s="28" t="e">
        <f>#REF!</f>
        <v>#REF!</v>
      </c>
      <c r="V104" s="52" t="e">
        <f>#REF!</f>
        <v>#REF!</v>
      </c>
      <c r="W104" s="46" t="e">
        <f>V104/E104*100</f>
        <v>#REF!</v>
      </c>
    </row>
    <row r="105" spans="1:23" ht="18.75" customHeight="1" outlineLevel="3" thickBot="1">
      <c r="A105" s="8" t="s">
        <v>181</v>
      </c>
      <c r="B105" s="16">
        <v>951</v>
      </c>
      <c r="C105" s="9" t="s">
        <v>42</v>
      </c>
      <c r="D105" s="9"/>
      <c r="E105" s="10">
        <f>E106</f>
        <v>0</v>
      </c>
      <c r="F105" s="116"/>
      <c r="G105" s="117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7"/>
      <c r="V105" s="118"/>
      <c r="W105" s="46"/>
    </row>
    <row r="106" spans="1:23" ht="33" customHeight="1" outlineLevel="3" thickBot="1">
      <c r="A106" s="64" t="s">
        <v>182</v>
      </c>
      <c r="B106" s="65">
        <v>951</v>
      </c>
      <c r="C106" s="66" t="s">
        <v>183</v>
      </c>
      <c r="D106" s="66"/>
      <c r="E106" s="69">
        <v>0</v>
      </c>
      <c r="F106" s="116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8"/>
      <c r="W106" s="46"/>
    </row>
    <row r="107" spans="1:23" ht="33" customHeight="1" outlineLevel="5" thickBot="1">
      <c r="A107" s="8" t="s">
        <v>9</v>
      </c>
      <c r="B107" s="16">
        <v>951</v>
      </c>
      <c r="C107" s="9" t="s">
        <v>42</v>
      </c>
      <c r="D107" s="9"/>
      <c r="E107" s="10">
        <f>E108</f>
        <v>4629.63</v>
      </c>
      <c r="F107" s="42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56"/>
      <c r="W107" s="46"/>
    </row>
    <row r="108" spans="1:23" ht="32.25" outlineLevel="4" thickBot="1">
      <c r="A108" s="99" t="s">
        <v>195</v>
      </c>
      <c r="B108" s="65">
        <v>951</v>
      </c>
      <c r="C108" s="66" t="s">
        <v>45</v>
      </c>
      <c r="D108" s="66"/>
      <c r="E108" s="69">
        <v>4629.63</v>
      </c>
      <c r="F108" s="29" t="e">
        <f>#REF!</f>
        <v>#REF!</v>
      </c>
      <c r="G108" s="29" t="e">
        <f>#REF!</f>
        <v>#REF!</v>
      </c>
      <c r="H108" s="29" t="e">
        <f>#REF!</f>
        <v>#REF!</v>
      </c>
      <c r="I108" s="29" t="e">
        <f>#REF!</f>
        <v>#REF!</v>
      </c>
      <c r="J108" s="29" t="e">
        <f>#REF!</f>
        <v>#REF!</v>
      </c>
      <c r="K108" s="29" t="e">
        <f>#REF!</f>
        <v>#REF!</v>
      </c>
      <c r="L108" s="29" t="e">
        <f>#REF!</f>
        <v>#REF!</v>
      </c>
      <c r="M108" s="29" t="e">
        <f>#REF!</f>
        <v>#REF!</v>
      </c>
      <c r="N108" s="29" t="e">
        <f>#REF!</f>
        <v>#REF!</v>
      </c>
      <c r="O108" s="29" t="e">
        <f>#REF!</f>
        <v>#REF!</v>
      </c>
      <c r="P108" s="29" t="e">
        <f>#REF!</f>
        <v>#REF!</v>
      </c>
      <c r="Q108" s="29" t="e">
        <f>#REF!</f>
        <v>#REF!</v>
      </c>
      <c r="R108" s="29" t="e">
        <f>#REF!</f>
        <v>#REF!</v>
      </c>
      <c r="S108" s="29" t="e">
        <f>#REF!</f>
        <v>#REF!</v>
      </c>
      <c r="T108" s="29" t="e">
        <f>#REF!</f>
        <v>#REF!</v>
      </c>
      <c r="U108" s="29" t="e">
        <f>#REF!</f>
        <v>#REF!</v>
      </c>
      <c r="V108" s="49" t="e">
        <f>#REF!</f>
        <v>#REF!</v>
      </c>
      <c r="W108" s="46" t="e">
        <f>V108/E108*100</f>
        <v>#REF!</v>
      </c>
    </row>
    <row r="109" spans="1:23" ht="16.5" outlineLevel="4" thickBot="1">
      <c r="A109" s="146" t="s">
        <v>215</v>
      </c>
      <c r="B109" s="16">
        <v>951</v>
      </c>
      <c r="C109" s="9" t="s">
        <v>216</v>
      </c>
      <c r="D109" s="9"/>
      <c r="E109" s="10">
        <v>1000</v>
      </c>
      <c r="F109" s="42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145"/>
      <c r="W109" s="46"/>
    </row>
    <row r="110" spans="1:23" ht="32.25" outlineLevel="5" thickBot="1">
      <c r="A110" s="8" t="s">
        <v>49</v>
      </c>
      <c r="B110" s="16">
        <v>951</v>
      </c>
      <c r="C110" s="9" t="s">
        <v>50</v>
      </c>
      <c r="D110" s="9"/>
      <c r="E110" s="10">
        <v>200</v>
      </c>
      <c r="F110" s="2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34"/>
      <c r="V110" s="50">
        <v>0</v>
      </c>
      <c r="W110" s="46">
        <f>V110/E110*100</f>
        <v>0</v>
      </c>
    </row>
    <row r="111" spans="1:23" ht="16.5" outlineLevel="3" thickBot="1">
      <c r="A111" s="8" t="s">
        <v>10</v>
      </c>
      <c r="B111" s="16">
        <v>951</v>
      </c>
      <c r="C111" s="9" t="s">
        <v>42</v>
      </c>
      <c r="D111" s="9"/>
      <c r="E111" s="120">
        <f>E112+E113+E114+E117+E118+E119+E120+E116+E115</f>
        <v>48525.00000000001</v>
      </c>
      <c r="F111" s="28" t="e">
        <f>#REF!+#REF!</f>
        <v>#REF!</v>
      </c>
      <c r="G111" s="28" t="e">
        <f>#REF!+#REF!</f>
        <v>#REF!</v>
      </c>
      <c r="H111" s="28" t="e">
        <f>#REF!+#REF!</f>
        <v>#REF!</v>
      </c>
      <c r="I111" s="28" t="e">
        <f>#REF!+#REF!</f>
        <v>#REF!</v>
      </c>
      <c r="J111" s="28" t="e">
        <f>#REF!+#REF!</f>
        <v>#REF!</v>
      </c>
      <c r="K111" s="28" t="e">
        <f>#REF!+#REF!</f>
        <v>#REF!</v>
      </c>
      <c r="L111" s="28" t="e">
        <f>#REF!+#REF!</f>
        <v>#REF!</v>
      </c>
      <c r="M111" s="28" t="e">
        <f>#REF!+#REF!</f>
        <v>#REF!</v>
      </c>
      <c r="N111" s="28" t="e">
        <f>#REF!+#REF!</f>
        <v>#REF!</v>
      </c>
      <c r="O111" s="28" t="e">
        <f>#REF!+#REF!</f>
        <v>#REF!</v>
      </c>
      <c r="P111" s="28" t="e">
        <f>#REF!+#REF!</f>
        <v>#REF!</v>
      </c>
      <c r="Q111" s="28" t="e">
        <f>#REF!+#REF!</f>
        <v>#REF!</v>
      </c>
      <c r="R111" s="28" t="e">
        <f>#REF!+#REF!</f>
        <v>#REF!</v>
      </c>
      <c r="S111" s="28" t="e">
        <f>#REF!+#REF!</f>
        <v>#REF!</v>
      </c>
      <c r="T111" s="28" t="e">
        <f>#REF!+#REF!</f>
        <v>#REF!</v>
      </c>
      <c r="U111" s="28" t="e">
        <f>#REF!+#REF!</f>
        <v>#REF!</v>
      </c>
      <c r="V111" s="54" t="e">
        <f>#REF!+#REF!</f>
        <v>#REF!</v>
      </c>
      <c r="W111" s="46" t="e">
        <f>V111/E111*100</f>
        <v>#REF!</v>
      </c>
    </row>
    <row r="112" spans="1:23" ht="19.5" customHeight="1" outlineLevel="5" thickBot="1">
      <c r="A112" s="64" t="s">
        <v>11</v>
      </c>
      <c r="B112" s="65">
        <v>951</v>
      </c>
      <c r="C112" s="66" t="s">
        <v>174</v>
      </c>
      <c r="D112" s="66"/>
      <c r="E112" s="69">
        <v>1725</v>
      </c>
      <c r="F112" s="42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56"/>
      <c r="W112" s="46"/>
    </row>
    <row r="113" spans="1:23" ht="32.25" outlineLevel="5" thickBot="1">
      <c r="A113" s="99" t="s">
        <v>195</v>
      </c>
      <c r="B113" s="65">
        <v>951</v>
      </c>
      <c r="C113" s="66" t="s">
        <v>45</v>
      </c>
      <c r="D113" s="66"/>
      <c r="E113" s="119">
        <v>17871.11</v>
      </c>
      <c r="F113" s="2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34"/>
      <c r="V113" s="50">
        <v>9539.0701</v>
      </c>
      <c r="W113" s="46">
        <f>V113/E113*100</f>
        <v>53.37704317191266</v>
      </c>
    </row>
    <row r="114" spans="1:23" ht="33.75" customHeight="1" outlineLevel="4" thickBot="1">
      <c r="A114" s="64" t="s">
        <v>51</v>
      </c>
      <c r="B114" s="65">
        <v>951</v>
      </c>
      <c r="C114" s="66" t="s">
        <v>52</v>
      </c>
      <c r="D114" s="66"/>
      <c r="E114" s="69">
        <v>200</v>
      </c>
      <c r="F114" s="29" t="e">
        <f>#REF!</f>
        <v>#REF!</v>
      </c>
      <c r="G114" s="29" t="e">
        <f>#REF!</f>
        <v>#REF!</v>
      </c>
      <c r="H114" s="29" t="e">
        <f>#REF!</f>
        <v>#REF!</v>
      </c>
      <c r="I114" s="29" t="e">
        <f>#REF!</f>
        <v>#REF!</v>
      </c>
      <c r="J114" s="29" t="e">
        <f>#REF!</f>
        <v>#REF!</v>
      </c>
      <c r="K114" s="29" t="e">
        <f>#REF!</f>
        <v>#REF!</v>
      </c>
      <c r="L114" s="29" t="e">
        <f>#REF!</f>
        <v>#REF!</v>
      </c>
      <c r="M114" s="29" t="e">
        <f>#REF!</f>
        <v>#REF!</v>
      </c>
      <c r="N114" s="29" t="e">
        <f>#REF!</f>
        <v>#REF!</v>
      </c>
      <c r="O114" s="29" t="e">
        <f>#REF!</f>
        <v>#REF!</v>
      </c>
      <c r="P114" s="29" t="e">
        <f>#REF!</f>
        <v>#REF!</v>
      </c>
      <c r="Q114" s="29" t="e">
        <f>#REF!</f>
        <v>#REF!</v>
      </c>
      <c r="R114" s="29" t="e">
        <f>#REF!</f>
        <v>#REF!</v>
      </c>
      <c r="S114" s="29" t="e">
        <f>#REF!</f>
        <v>#REF!</v>
      </c>
      <c r="T114" s="29" t="e">
        <f>#REF!</f>
        <v>#REF!</v>
      </c>
      <c r="U114" s="29" t="e">
        <f>#REF!</f>
        <v>#REF!</v>
      </c>
      <c r="V114" s="53" t="e">
        <f>#REF!</f>
        <v>#REF!</v>
      </c>
      <c r="W114" s="46" t="e">
        <f>V114/E114*100</f>
        <v>#REF!</v>
      </c>
    </row>
    <row r="115" spans="1:23" ht="19.5" customHeight="1" outlineLevel="4" thickBot="1">
      <c r="A115" s="64" t="s">
        <v>191</v>
      </c>
      <c r="B115" s="65">
        <v>951</v>
      </c>
      <c r="C115" s="66" t="s">
        <v>190</v>
      </c>
      <c r="D115" s="66"/>
      <c r="E115" s="69">
        <v>145</v>
      </c>
      <c r="F115" s="42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60"/>
      <c r="W115" s="46"/>
    </row>
    <row r="116" spans="1:23" ht="33.75" customHeight="1" outlineLevel="4" thickBot="1">
      <c r="A116" s="64" t="s">
        <v>175</v>
      </c>
      <c r="B116" s="65">
        <v>951</v>
      </c>
      <c r="C116" s="66" t="s">
        <v>176</v>
      </c>
      <c r="D116" s="66"/>
      <c r="E116" s="69">
        <v>3886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60"/>
      <c r="W116" s="46"/>
    </row>
    <row r="117" spans="1:23" ht="32.25" outlineLevel="5" thickBot="1">
      <c r="A117" s="64" t="s">
        <v>53</v>
      </c>
      <c r="B117" s="65">
        <v>951</v>
      </c>
      <c r="C117" s="66" t="s">
        <v>54</v>
      </c>
      <c r="D117" s="66"/>
      <c r="E117" s="69">
        <v>22504.49</v>
      </c>
      <c r="F117" s="2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34"/>
      <c r="V117" s="50">
        <v>1067.9833</v>
      </c>
      <c r="W117" s="46">
        <f>V117/E117*100</f>
        <v>4.745645424535281</v>
      </c>
    </row>
    <row r="118" spans="1:23" ht="32.25" outlineLevel="6" thickBot="1">
      <c r="A118" s="70" t="s">
        <v>55</v>
      </c>
      <c r="B118" s="65">
        <v>951</v>
      </c>
      <c r="C118" s="66" t="s">
        <v>56</v>
      </c>
      <c r="D118" s="66"/>
      <c r="E118" s="69">
        <v>1003.4</v>
      </c>
      <c r="F118" s="63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56"/>
      <c r="W118" s="46"/>
    </row>
    <row r="119" spans="1:23" ht="34.5" customHeight="1" outlineLevel="6" thickBot="1">
      <c r="A119" s="70" t="s">
        <v>57</v>
      </c>
      <c r="B119" s="65">
        <v>951</v>
      </c>
      <c r="C119" s="66" t="s">
        <v>58</v>
      </c>
      <c r="D119" s="66"/>
      <c r="E119" s="69">
        <v>538</v>
      </c>
      <c r="F119" s="63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56"/>
      <c r="W119" s="46"/>
    </row>
    <row r="120" spans="1:23" ht="34.5" customHeight="1" outlineLevel="6" thickBot="1">
      <c r="A120" s="70" t="s">
        <v>59</v>
      </c>
      <c r="B120" s="65">
        <v>951</v>
      </c>
      <c r="C120" s="66" t="s">
        <v>60</v>
      </c>
      <c r="D120" s="66"/>
      <c r="E120" s="69">
        <v>652</v>
      </c>
      <c r="F120" s="63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56"/>
      <c r="W120" s="46"/>
    </row>
    <row r="121" spans="1:23" ht="18" customHeight="1" outlineLevel="6" thickBot="1">
      <c r="A121" s="26" t="s">
        <v>26</v>
      </c>
      <c r="B121" s="16">
        <v>951</v>
      </c>
      <c r="C121" s="9" t="s">
        <v>42</v>
      </c>
      <c r="D121" s="72" t="s">
        <v>3</v>
      </c>
      <c r="E121" s="27">
        <f>E122</f>
        <v>1502.4</v>
      </c>
      <c r="F121" s="25" t="e">
        <f>#REF!+#REF!</f>
        <v>#REF!</v>
      </c>
      <c r="G121" s="25" t="e">
        <f>#REF!+#REF!</f>
        <v>#REF!</v>
      </c>
      <c r="H121" s="25" t="e">
        <f>#REF!+#REF!</f>
        <v>#REF!</v>
      </c>
      <c r="I121" s="25" t="e">
        <f>#REF!+#REF!</f>
        <v>#REF!</v>
      </c>
      <c r="J121" s="25" t="e">
        <f>#REF!+#REF!</f>
        <v>#REF!</v>
      </c>
      <c r="K121" s="25" t="e">
        <f>#REF!+#REF!</f>
        <v>#REF!</v>
      </c>
      <c r="L121" s="25" t="e">
        <f>#REF!+#REF!</f>
        <v>#REF!</v>
      </c>
      <c r="M121" s="25" t="e">
        <f>#REF!+#REF!</f>
        <v>#REF!</v>
      </c>
      <c r="N121" s="25" t="e">
        <f>#REF!+#REF!</f>
        <v>#REF!</v>
      </c>
      <c r="O121" s="25" t="e">
        <f>#REF!+#REF!</f>
        <v>#REF!</v>
      </c>
      <c r="P121" s="25" t="e">
        <f>#REF!+#REF!</f>
        <v>#REF!</v>
      </c>
      <c r="Q121" s="25" t="e">
        <f>#REF!+#REF!</f>
        <v>#REF!</v>
      </c>
      <c r="R121" s="25" t="e">
        <f>#REF!+#REF!</f>
        <v>#REF!</v>
      </c>
      <c r="S121" s="25" t="e">
        <f>#REF!+#REF!</f>
        <v>#REF!</v>
      </c>
      <c r="T121" s="25" t="e">
        <f>#REF!+#REF!</f>
        <v>#REF!</v>
      </c>
      <c r="U121" s="25" t="e">
        <f>#REF!+#REF!</f>
        <v>#REF!</v>
      </c>
      <c r="V121" s="55" t="e">
        <f>#REF!+#REF!</f>
        <v>#REF!</v>
      </c>
      <c r="W121" s="46" t="e">
        <f aca="true" t="shared" si="0" ref="W121:W135">V121/E121*100</f>
        <v>#REF!</v>
      </c>
    </row>
    <row r="122" spans="1:23" ht="33.75" customHeight="1" outlineLevel="4" thickBot="1">
      <c r="A122" s="101" t="s">
        <v>16</v>
      </c>
      <c r="B122" s="65">
        <v>951</v>
      </c>
      <c r="C122" s="66" t="s">
        <v>69</v>
      </c>
      <c r="D122" s="71" t="s">
        <v>3</v>
      </c>
      <c r="E122" s="102">
        <v>1502.4</v>
      </c>
      <c r="F122" s="29" t="e">
        <f>#REF!</f>
        <v>#REF!</v>
      </c>
      <c r="G122" s="29" t="e">
        <f>#REF!</f>
        <v>#REF!</v>
      </c>
      <c r="H122" s="29" t="e">
        <f>#REF!</f>
        <v>#REF!</v>
      </c>
      <c r="I122" s="29" t="e">
        <f>#REF!</f>
        <v>#REF!</v>
      </c>
      <c r="J122" s="29" t="e">
        <f>#REF!</f>
        <v>#REF!</v>
      </c>
      <c r="K122" s="29" t="e">
        <f>#REF!</f>
        <v>#REF!</v>
      </c>
      <c r="L122" s="29" t="e">
        <f>#REF!</f>
        <v>#REF!</v>
      </c>
      <c r="M122" s="29" t="e">
        <f>#REF!</f>
        <v>#REF!</v>
      </c>
      <c r="N122" s="29" t="e">
        <f>#REF!</f>
        <v>#REF!</v>
      </c>
      <c r="O122" s="29" t="e">
        <f>#REF!</f>
        <v>#REF!</v>
      </c>
      <c r="P122" s="29" t="e">
        <f>#REF!</f>
        <v>#REF!</v>
      </c>
      <c r="Q122" s="29" t="e">
        <f>#REF!</f>
        <v>#REF!</v>
      </c>
      <c r="R122" s="29" t="e">
        <f>#REF!</f>
        <v>#REF!</v>
      </c>
      <c r="S122" s="29" t="e">
        <f>#REF!</f>
        <v>#REF!</v>
      </c>
      <c r="T122" s="29" t="e">
        <f>#REF!</f>
        <v>#REF!</v>
      </c>
      <c r="U122" s="29" t="e">
        <f>#REF!</f>
        <v>#REF!</v>
      </c>
      <c r="V122" s="53" t="e">
        <f>#REF!</f>
        <v>#REF!</v>
      </c>
      <c r="W122" s="46" t="e">
        <f t="shared" si="0"/>
        <v>#REF!</v>
      </c>
    </row>
    <row r="123" spans="1:23" ht="33" customHeight="1" outlineLevel="6" thickBot="1">
      <c r="A123" s="8" t="s">
        <v>12</v>
      </c>
      <c r="B123" s="16">
        <v>951</v>
      </c>
      <c r="C123" s="9" t="s">
        <v>42</v>
      </c>
      <c r="D123" s="9"/>
      <c r="E123" s="10">
        <f>E124</f>
        <v>50</v>
      </c>
      <c r="F123" s="25" t="e">
        <f>#REF!+#REF!</f>
        <v>#REF!</v>
      </c>
      <c r="G123" s="25" t="e">
        <f>#REF!+#REF!</f>
        <v>#REF!</v>
      </c>
      <c r="H123" s="25" t="e">
        <f>#REF!+#REF!</f>
        <v>#REF!</v>
      </c>
      <c r="I123" s="25" t="e">
        <f>#REF!+#REF!</f>
        <v>#REF!</v>
      </c>
      <c r="J123" s="25" t="e">
        <f>#REF!+#REF!</f>
        <v>#REF!</v>
      </c>
      <c r="K123" s="25" t="e">
        <f>#REF!+#REF!</f>
        <v>#REF!</v>
      </c>
      <c r="L123" s="25" t="e">
        <f>#REF!+#REF!</f>
        <v>#REF!</v>
      </c>
      <c r="M123" s="25" t="e">
        <f>#REF!+#REF!</f>
        <v>#REF!</v>
      </c>
      <c r="N123" s="25" t="e">
        <f>#REF!+#REF!</f>
        <v>#REF!</v>
      </c>
      <c r="O123" s="25" t="e">
        <f>#REF!+#REF!</f>
        <v>#REF!</v>
      </c>
      <c r="P123" s="25" t="e">
        <f>#REF!+#REF!</f>
        <v>#REF!</v>
      </c>
      <c r="Q123" s="25" t="e">
        <f>#REF!+#REF!</f>
        <v>#REF!</v>
      </c>
      <c r="R123" s="25" t="e">
        <f>#REF!+#REF!</f>
        <v>#REF!</v>
      </c>
      <c r="S123" s="25" t="e">
        <f>#REF!+#REF!</f>
        <v>#REF!</v>
      </c>
      <c r="T123" s="25" t="e">
        <f>#REF!+#REF!</f>
        <v>#REF!</v>
      </c>
      <c r="U123" s="25" t="e">
        <f>#REF!+#REF!</f>
        <v>#REF!</v>
      </c>
      <c r="V123" s="55" t="e">
        <f>#REF!+#REF!</f>
        <v>#REF!</v>
      </c>
      <c r="W123" s="46" t="e">
        <f t="shared" si="0"/>
        <v>#REF!</v>
      </c>
    </row>
    <row r="124" spans="1:23" ht="48" outlineLevel="6" thickBot="1">
      <c r="A124" s="64" t="s">
        <v>70</v>
      </c>
      <c r="B124" s="65">
        <v>951</v>
      </c>
      <c r="C124" s="66" t="s">
        <v>71</v>
      </c>
      <c r="D124" s="66"/>
      <c r="E124" s="69">
        <v>50</v>
      </c>
      <c r="F124" s="2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34"/>
      <c r="V124" s="50">
        <v>0</v>
      </c>
      <c r="W124" s="46">
        <f t="shared" si="0"/>
        <v>0</v>
      </c>
    </row>
    <row r="125" spans="1:23" ht="16.5" outlineLevel="6" thickBot="1">
      <c r="A125" s="8" t="s">
        <v>217</v>
      </c>
      <c r="B125" s="16">
        <v>951</v>
      </c>
      <c r="C125" s="9" t="s">
        <v>42</v>
      </c>
      <c r="D125" s="9"/>
      <c r="E125" s="10">
        <f>E126</f>
        <v>400.96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/>
      <c r="W125" s="46"/>
    </row>
    <row r="126" spans="1:23" ht="48" outlineLevel="6" thickBot="1">
      <c r="A126" s="64" t="s">
        <v>218</v>
      </c>
      <c r="B126" s="65">
        <v>951</v>
      </c>
      <c r="C126" s="66" t="s">
        <v>219</v>
      </c>
      <c r="D126" s="66"/>
      <c r="E126" s="69">
        <v>400.96</v>
      </c>
      <c r="F126" s="2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34"/>
      <c r="V126" s="50"/>
      <c r="W126" s="46"/>
    </row>
    <row r="127" spans="1:23" ht="16.5" outlineLevel="5" thickBot="1">
      <c r="A127" s="8" t="s">
        <v>13</v>
      </c>
      <c r="B127" s="16">
        <v>951</v>
      </c>
      <c r="C127" s="9" t="s">
        <v>42</v>
      </c>
      <c r="D127" s="9"/>
      <c r="E127" s="10">
        <f>E128</f>
        <v>593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4"/>
      <c r="V127" s="50">
        <v>110.26701</v>
      </c>
      <c r="W127" s="46">
        <f t="shared" si="0"/>
        <v>18.59477403035413</v>
      </c>
    </row>
    <row r="128" spans="1:23" ht="33" customHeight="1" outlineLevel="5" thickBot="1">
      <c r="A128" s="70" t="s">
        <v>75</v>
      </c>
      <c r="B128" s="65">
        <v>951</v>
      </c>
      <c r="C128" s="66" t="s">
        <v>76</v>
      </c>
      <c r="D128" s="66"/>
      <c r="E128" s="69">
        <v>593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4"/>
      <c r="V128" s="50">
        <v>2639.87191</v>
      </c>
      <c r="W128" s="46">
        <f t="shared" si="0"/>
        <v>445.1723288364249</v>
      </c>
    </row>
    <row r="129" spans="1:23" ht="22.5" customHeight="1" outlineLevel="5" thickBot="1">
      <c r="A129" s="147" t="s">
        <v>220</v>
      </c>
      <c r="B129" s="16">
        <v>951</v>
      </c>
      <c r="C129" s="9" t="s">
        <v>223</v>
      </c>
      <c r="D129" s="9"/>
      <c r="E129" s="10">
        <f>E130</f>
        <v>3530.47</v>
      </c>
      <c r="F129" s="2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34"/>
      <c r="V129" s="50"/>
      <c r="W129" s="46"/>
    </row>
    <row r="130" spans="1:23" ht="20.25" customHeight="1" outlineLevel="5" thickBot="1">
      <c r="A130" s="148" t="s">
        <v>221</v>
      </c>
      <c r="B130" s="65">
        <v>951</v>
      </c>
      <c r="C130" s="66" t="s">
        <v>223</v>
      </c>
      <c r="D130" s="66"/>
      <c r="E130" s="69">
        <v>3530.47</v>
      </c>
      <c r="F130" s="2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34"/>
      <c r="V130" s="50"/>
      <c r="W130" s="46"/>
    </row>
    <row r="131" spans="1:23" ht="20.25" customHeight="1" outlineLevel="5" thickBot="1">
      <c r="A131" s="8" t="s">
        <v>159</v>
      </c>
      <c r="B131" s="16">
        <v>951</v>
      </c>
      <c r="C131" s="9" t="s">
        <v>42</v>
      </c>
      <c r="D131" s="9"/>
      <c r="E131" s="10">
        <f>E132+E133</f>
        <v>50.36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4"/>
      <c r="V131" s="50"/>
      <c r="W131" s="46"/>
    </row>
    <row r="132" spans="1:23" ht="53.25" customHeight="1" outlineLevel="5" thickBot="1">
      <c r="A132" s="70" t="s">
        <v>160</v>
      </c>
      <c r="B132" s="65">
        <v>951</v>
      </c>
      <c r="C132" s="66" t="s">
        <v>161</v>
      </c>
      <c r="D132" s="66"/>
      <c r="E132" s="69">
        <v>0.36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/>
      <c r="W132" s="46"/>
    </row>
    <row r="133" spans="1:23" ht="24" customHeight="1" outlineLevel="5" thickBot="1">
      <c r="A133" s="64" t="s">
        <v>222</v>
      </c>
      <c r="B133" s="65">
        <v>951</v>
      </c>
      <c r="C133" s="66" t="s">
        <v>224</v>
      </c>
      <c r="D133" s="66"/>
      <c r="E133" s="69">
        <v>50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/>
      <c r="W133" s="46"/>
    </row>
    <row r="134" spans="1:23" ht="19.5" outlineLevel="6" thickBot="1">
      <c r="A134" s="8" t="s">
        <v>14</v>
      </c>
      <c r="B134" s="16">
        <v>951</v>
      </c>
      <c r="C134" s="9" t="s">
        <v>4</v>
      </c>
      <c r="D134" s="9"/>
      <c r="E134" s="10">
        <f>E135</f>
        <v>1425.78</v>
      </c>
      <c r="F134" s="21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32"/>
      <c r="V134" s="50">
        <v>0</v>
      </c>
      <c r="W134" s="46">
        <f t="shared" si="0"/>
        <v>0</v>
      </c>
    </row>
    <row r="135" spans="1:23" ht="32.25" outlineLevel="6" thickBot="1">
      <c r="A135" s="99" t="s">
        <v>194</v>
      </c>
      <c r="B135" s="100">
        <v>951</v>
      </c>
      <c r="C135" s="66" t="s">
        <v>45</v>
      </c>
      <c r="D135" s="66"/>
      <c r="E135" s="69">
        <v>1425.78</v>
      </c>
      <c r="F135" s="27" t="e">
        <f>#REF!</f>
        <v>#REF!</v>
      </c>
      <c r="G135" s="27" t="e">
        <f>#REF!</f>
        <v>#REF!</v>
      </c>
      <c r="H135" s="27" t="e">
        <f>#REF!</f>
        <v>#REF!</v>
      </c>
      <c r="I135" s="27" t="e">
        <f>#REF!</f>
        <v>#REF!</v>
      </c>
      <c r="J135" s="27" t="e">
        <f>#REF!</f>
        <v>#REF!</v>
      </c>
      <c r="K135" s="27" t="e">
        <f>#REF!</f>
        <v>#REF!</v>
      </c>
      <c r="L135" s="27" t="e">
        <f>#REF!</f>
        <v>#REF!</v>
      </c>
      <c r="M135" s="27" t="e">
        <f>#REF!</f>
        <v>#REF!</v>
      </c>
      <c r="N135" s="27" t="e">
        <f>#REF!</f>
        <v>#REF!</v>
      </c>
      <c r="O135" s="27" t="e">
        <f>#REF!</f>
        <v>#REF!</v>
      </c>
      <c r="P135" s="27" t="e">
        <f>#REF!</f>
        <v>#REF!</v>
      </c>
      <c r="Q135" s="27" t="e">
        <f>#REF!</f>
        <v>#REF!</v>
      </c>
      <c r="R135" s="27" t="e">
        <f>#REF!</f>
        <v>#REF!</v>
      </c>
      <c r="S135" s="27" t="e">
        <f>#REF!</f>
        <v>#REF!</v>
      </c>
      <c r="T135" s="27" t="e">
        <f>#REF!</f>
        <v>#REF!</v>
      </c>
      <c r="U135" s="27" t="e">
        <f>#REF!</f>
        <v>#REF!</v>
      </c>
      <c r="V135" s="51" t="e">
        <f>#REF!</f>
        <v>#REF!</v>
      </c>
      <c r="W135" s="46" t="e">
        <f t="shared" si="0"/>
        <v>#REF!</v>
      </c>
    </row>
    <row r="136" spans="1:23" ht="19.5" outlineLevel="6" thickBot="1">
      <c r="A136" s="8" t="s">
        <v>15</v>
      </c>
      <c r="B136" s="16">
        <v>951</v>
      </c>
      <c r="C136" s="9" t="s">
        <v>42</v>
      </c>
      <c r="D136" s="9"/>
      <c r="E136" s="10">
        <f>E137</f>
        <v>524.9</v>
      </c>
      <c r="F136" s="58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56"/>
      <c r="W136" s="46"/>
    </row>
    <row r="137" spans="1:23" ht="32.25" outlineLevel="6" thickBot="1">
      <c r="A137" s="64" t="s">
        <v>108</v>
      </c>
      <c r="B137" s="65">
        <v>951</v>
      </c>
      <c r="C137" s="66" t="s">
        <v>109</v>
      </c>
      <c r="D137" s="66"/>
      <c r="E137" s="69">
        <v>524.9</v>
      </c>
      <c r="F137" s="28" t="e">
        <f>#REF!</f>
        <v>#REF!</v>
      </c>
      <c r="G137" s="28" t="e">
        <f>#REF!</f>
        <v>#REF!</v>
      </c>
      <c r="H137" s="28" t="e">
        <f>#REF!</f>
        <v>#REF!</v>
      </c>
      <c r="I137" s="28" t="e">
        <f>#REF!</f>
        <v>#REF!</v>
      </c>
      <c r="J137" s="28" t="e">
        <f>#REF!</f>
        <v>#REF!</v>
      </c>
      <c r="K137" s="28" t="e">
        <f>#REF!</f>
        <v>#REF!</v>
      </c>
      <c r="L137" s="28" t="e">
        <f>#REF!</f>
        <v>#REF!</v>
      </c>
      <c r="M137" s="28" t="e">
        <f>#REF!</f>
        <v>#REF!</v>
      </c>
      <c r="N137" s="28" t="e">
        <f>#REF!</f>
        <v>#REF!</v>
      </c>
      <c r="O137" s="28" t="e">
        <f>#REF!</f>
        <v>#REF!</v>
      </c>
      <c r="P137" s="28" t="e">
        <f>#REF!</f>
        <v>#REF!</v>
      </c>
      <c r="Q137" s="28" t="e">
        <f>#REF!</f>
        <v>#REF!</v>
      </c>
      <c r="R137" s="28" t="e">
        <f>#REF!</f>
        <v>#REF!</v>
      </c>
      <c r="S137" s="28" t="e">
        <f>#REF!</f>
        <v>#REF!</v>
      </c>
      <c r="T137" s="28" t="e">
        <f>#REF!</f>
        <v>#REF!</v>
      </c>
      <c r="U137" s="28" t="e">
        <f>#REF!</f>
        <v>#REF!</v>
      </c>
      <c r="V137" s="52" t="e">
        <f>#REF!</f>
        <v>#REF!</v>
      </c>
      <c r="W137" s="46" t="e">
        <f aca="true" t="shared" si="1" ref="W137:W143">V137/E137*100</f>
        <v>#REF!</v>
      </c>
    </row>
    <row r="138" spans="1:23" ht="32.25" outlineLevel="6" thickBot="1">
      <c r="A138" s="73" t="s">
        <v>19</v>
      </c>
      <c r="B138" s="16">
        <v>951</v>
      </c>
      <c r="C138" s="9" t="s">
        <v>42</v>
      </c>
      <c r="D138" s="9"/>
      <c r="E138" s="10">
        <f>E139</f>
        <v>1900</v>
      </c>
      <c r="F138" s="29" t="e">
        <f>#REF!</f>
        <v>#REF!</v>
      </c>
      <c r="G138" s="29" t="e">
        <f>#REF!</f>
        <v>#REF!</v>
      </c>
      <c r="H138" s="29" t="e">
        <f>#REF!</f>
        <v>#REF!</v>
      </c>
      <c r="I138" s="29" t="e">
        <f>#REF!</f>
        <v>#REF!</v>
      </c>
      <c r="J138" s="29" t="e">
        <f>#REF!</f>
        <v>#REF!</v>
      </c>
      <c r="K138" s="29" t="e">
        <f>#REF!</f>
        <v>#REF!</v>
      </c>
      <c r="L138" s="29" t="e">
        <f>#REF!</f>
        <v>#REF!</v>
      </c>
      <c r="M138" s="29" t="e">
        <f>#REF!</f>
        <v>#REF!</v>
      </c>
      <c r="N138" s="29" t="e">
        <f>#REF!</f>
        <v>#REF!</v>
      </c>
      <c r="O138" s="29" t="e">
        <f>#REF!</f>
        <v>#REF!</v>
      </c>
      <c r="P138" s="29" t="e">
        <f>#REF!</f>
        <v>#REF!</v>
      </c>
      <c r="Q138" s="29" t="e">
        <f>#REF!</f>
        <v>#REF!</v>
      </c>
      <c r="R138" s="29" t="e">
        <f>#REF!</f>
        <v>#REF!</v>
      </c>
      <c r="S138" s="29" t="e">
        <f>#REF!</f>
        <v>#REF!</v>
      </c>
      <c r="T138" s="29" t="e">
        <f>#REF!</f>
        <v>#REF!</v>
      </c>
      <c r="U138" s="29" t="e">
        <f>#REF!</f>
        <v>#REF!</v>
      </c>
      <c r="V138" s="49" t="e">
        <f>#REF!</f>
        <v>#REF!</v>
      </c>
      <c r="W138" s="46" t="e">
        <f t="shared" si="1"/>
        <v>#REF!</v>
      </c>
    </row>
    <row r="139" spans="1:23" ht="32.25" customHeight="1" outlineLevel="6" thickBot="1">
      <c r="A139" s="70" t="s">
        <v>117</v>
      </c>
      <c r="B139" s="65">
        <v>951</v>
      </c>
      <c r="C139" s="66" t="s">
        <v>118</v>
      </c>
      <c r="D139" s="66"/>
      <c r="E139" s="69">
        <v>1900</v>
      </c>
      <c r="F139" s="27" t="e">
        <f>#REF!</f>
        <v>#REF!</v>
      </c>
      <c r="G139" s="27" t="e">
        <f>#REF!</f>
        <v>#REF!</v>
      </c>
      <c r="H139" s="27" t="e">
        <f>#REF!</f>
        <v>#REF!</v>
      </c>
      <c r="I139" s="27" t="e">
        <f>#REF!</f>
        <v>#REF!</v>
      </c>
      <c r="J139" s="27" t="e">
        <f>#REF!</f>
        <v>#REF!</v>
      </c>
      <c r="K139" s="27" t="e">
        <f>#REF!</f>
        <v>#REF!</v>
      </c>
      <c r="L139" s="27" t="e">
        <f>#REF!</f>
        <v>#REF!</v>
      </c>
      <c r="M139" s="27" t="e">
        <f>#REF!</f>
        <v>#REF!</v>
      </c>
      <c r="N139" s="27" t="e">
        <f>#REF!</f>
        <v>#REF!</v>
      </c>
      <c r="O139" s="27" t="e">
        <f>#REF!</f>
        <v>#REF!</v>
      </c>
      <c r="P139" s="27" t="e">
        <f>#REF!</f>
        <v>#REF!</v>
      </c>
      <c r="Q139" s="27" t="e">
        <f>#REF!</f>
        <v>#REF!</v>
      </c>
      <c r="R139" s="27" t="e">
        <f>#REF!</f>
        <v>#REF!</v>
      </c>
      <c r="S139" s="27" t="e">
        <f>#REF!</f>
        <v>#REF!</v>
      </c>
      <c r="T139" s="27" t="e">
        <f>#REF!</f>
        <v>#REF!</v>
      </c>
      <c r="U139" s="27" t="e">
        <f>#REF!</f>
        <v>#REF!</v>
      </c>
      <c r="V139" s="51" t="e">
        <f>#REF!</f>
        <v>#REF!</v>
      </c>
      <c r="W139" s="46" t="e">
        <f t="shared" si="1"/>
        <v>#REF!</v>
      </c>
    </row>
    <row r="140" spans="1:23" ht="18.75" customHeight="1" outlineLevel="6" thickBot="1">
      <c r="A140" s="8" t="s">
        <v>24</v>
      </c>
      <c r="B140" s="16">
        <v>951</v>
      </c>
      <c r="C140" s="9" t="s">
        <v>42</v>
      </c>
      <c r="D140" s="9"/>
      <c r="E140" s="10">
        <f>E141</f>
        <v>45.83</v>
      </c>
      <c r="F140" s="22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33"/>
      <c r="V140" s="50">
        <v>48.715</v>
      </c>
      <c r="W140" s="46">
        <f t="shared" si="1"/>
        <v>106.29500327296533</v>
      </c>
    </row>
    <row r="141" spans="1:23" ht="48.75" customHeight="1" outlineLevel="6" thickBot="1">
      <c r="A141" s="64" t="s">
        <v>119</v>
      </c>
      <c r="B141" s="65">
        <v>951</v>
      </c>
      <c r="C141" s="66" t="s">
        <v>120</v>
      </c>
      <c r="D141" s="66"/>
      <c r="E141" s="69">
        <v>45.83</v>
      </c>
      <c r="F141" s="27" t="e">
        <f>#REF!</f>
        <v>#REF!</v>
      </c>
      <c r="G141" s="27" t="e">
        <f>#REF!</f>
        <v>#REF!</v>
      </c>
      <c r="H141" s="27" t="e">
        <f>#REF!</f>
        <v>#REF!</v>
      </c>
      <c r="I141" s="27" t="e">
        <f>#REF!</f>
        <v>#REF!</v>
      </c>
      <c r="J141" s="27" t="e">
        <f>#REF!</f>
        <v>#REF!</v>
      </c>
      <c r="K141" s="27" t="e">
        <f>#REF!</f>
        <v>#REF!</v>
      </c>
      <c r="L141" s="27" t="e">
        <f>#REF!</f>
        <v>#REF!</v>
      </c>
      <c r="M141" s="27" t="e">
        <f>#REF!</f>
        <v>#REF!</v>
      </c>
      <c r="N141" s="27" t="e">
        <f>#REF!</f>
        <v>#REF!</v>
      </c>
      <c r="O141" s="27" t="e">
        <f>#REF!</f>
        <v>#REF!</v>
      </c>
      <c r="P141" s="27" t="e">
        <f>#REF!</f>
        <v>#REF!</v>
      </c>
      <c r="Q141" s="27" t="e">
        <f>#REF!</f>
        <v>#REF!</v>
      </c>
      <c r="R141" s="27" t="e">
        <f>#REF!</f>
        <v>#REF!</v>
      </c>
      <c r="S141" s="27" t="e">
        <f>#REF!</f>
        <v>#REF!</v>
      </c>
      <c r="T141" s="27" t="e">
        <f>#REF!</f>
        <v>#REF!</v>
      </c>
      <c r="U141" s="27" t="e">
        <f>#REF!</f>
        <v>#REF!</v>
      </c>
      <c r="V141" s="51" t="e">
        <f>#REF!</f>
        <v>#REF!</v>
      </c>
      <c r="W141" s="46" t="e">
        <f t="shared" si="1"/>
        <v>#REF!</v>
      </c>
    </row>
    <row r="142" spans="1:23" ht="18" customHeight="1" outlineLevel="6" thickBot="1">
      <c r="A142" s="8" t="s">
        <v>121</v>
      </c>
      <c r="B142" s="16">
        <v>951</v>
      </c>
      <c r="C142" s="9" t="s">
        <v>42</v>
      </c>
      <c r="D142" s="9"/>
      <c r="E142" s="10">
        <f>E143</f>
        <v>100</v>
      </c>
      <c r="F142" s="25" t="e">
        <f>#REF!</f>
        <v>#REF!</v>
      </c>
      <c r="G142" s="25" t="e">
        <f>#REF!</f>
        <v>#REF!</v>
      </c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 t="e">
        <f>#REF!</f>
        <v>#REF!</v>
      </c>
      <c r="O142" s="25" t="e">
        <f>#REF!</f>
        <v>#REF!</v>
      </c>
      <c r="P142" s="25" t="e">
        <f>#REF!</f>
        <v>#REF!</v>
      </c>
      <c r="Q142" s="25" t="e">
        <f>#REF!</f>
        <v>#REF!</v>
      </c>
      <c r="R142" s="25" t="e">
        <f>#REF!</f>
        <v>#REF!</v>
      </c>
      <c r="S142" s="25" t="e">
        <f>#REF!</f>
        <v>#REF!</v>
      </c>
      <c r="T142" s="25" t="e">
        <f>#REF!</f>
        <v>#REF!</v>
      </c>
      <c r="U142" s="25" t="e">
        <f>#REF!</f>
        <v>#REF!</v>
      </c>
      <c r="V142" s="55" t="e">
        <f>#REF!</f>
        <v>#REF!</v>
      </c>
      <c r="W142" s="46" t="e">
        <f t="shared" si="1"/>
        <v>#REF!</v>
      </c>
    </row>
    <row r="143" spans="1:23" ht="32.25" outlineLevel="6" thickBot="1">
      <c r="A143" s="64" t="s">
        <v>122</v>
      </c>
      <c r="B143" s="65">
        <v>951</v>
      </c>
      <c r="C143" s="66" t="s">
        <v>123</v>
      </c>
      <c r="D143" s="66"/>
      <c r="E143" s="69">
        <v>100</v>
      </c>
      <c r="F143" s="29" t="e">
        <f>#REF!</f>
        <v>#REF!</v>
      </c>
      <c r="G143" s="29" t="e">
        <f>#REF!</f>
        <v>#REF!</v>
      </c>
      <c r="H143" s="29" t="e">
        <f>#REF!</f>
        <v>#REF!</v>
      </c>
      <c r="I143" s="29" t="e">
        <f>#REF!</f>
        <v>#REF!</v>
      </c>
      <c r="J143" s="29" t="e">
        <f>#REF!</f>
        <v>#REF!</v>
      </c>
      <c r="K143" s="29" t="e">
        <f>#REF!</f>
        <v>#REF!</v>
      </c>
      <c r="L143" s="29" t="e">
        <f>#REF!</f>
        <v>#REF!</v>
      </c>
      <c r="M143" s="29" t="e">
        <f>#REF!</f>
        <v>#REF!</v>
      </c>
      <c r="N143" s="29" t="e">
        <f>#REF!</f>
        <v>#REF!</v>
      </c>
      <c r="O143" s="29" t="e">
        <f>#REF!</f>
        <v>#REF!</v>
      </c>
      <c r="P143" s="29" t="e">
        <f>#REF!</f>
        <v>#REF!</v>
      </c>
      <c r="Q143" s="29" t="e">
        <f>#REF!</f>
        <v>#REF!</v>
      </c>
      <c r="R143" s="29" t="e">
        <f>#REF!</f>
        <v>#REF!</v>
      </c>
      <c r="S143" s="29" t="e">
        <f>#REF!</f>
        <v>#REF!</v>
      </c>
      <c r="T143" s="29" t="e">
        <f>#REF!</f>
        <v>#REF!</v>
      </c>
      <c r="U143" s="29" t="e">
        <f>#REF!</f>
        <v>#REF!</v>
      </c>
      <c r="V143" s="53" t="e">
        <f>#REF!</f>
        <v>#REF!</v>
      </c>
      <c r="W143" s="46" t="e">
        <f t="shared" si="1"/>
        <v>#REF!</v>
      </c>
    </row>
    <row r="144" spans="1:23" ht="33.75" customHeight="1" outlineLevel="6" thickBot="1">
      <c r="A144" s="73" t="s">
        <v>25</v>
      </c>
      <c r="B144" s="16">
        <v>951</v>
      </c>
      <c r="C144" s="9" t="s">
        <v>42</v>
      </c>
      <c r="D144" s="9"/>
      <c r="E144" s="10">
        <f>E145</f>
        <v>19640</v>
      </c>
      <c r="F144" s="42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60"/>
      <c r="W144" s="46"/>
    </row>
    <row r="145" spans="1:23" ht="33.75" customHeight="1" outlineLevel="6" thickBot="1">
      <c r="A145" s="64" t="s">
        <v>124</v>
      </c>
      <c r="B145" s="65">
        <v>951</v>
      </c>
      <c r="C145" s="66" t="s">
        <v>125</v>
      </c>
      <c r="D145" s="66"/>
      <c r="E145" s="69">
        <v>19640</v>
      </c>
      <c r="F145" s="42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60"/>
      <c r="W145" s="46"/>
    </row>
    <row r="146" spans="1:23" ht="26.25" outlineLevel="6" thickBot="1">
      <c r="A146" s="84" t="s">
        <v>23</v>
      </c>
      <c r="B146" s="81" t="s">
        <v>22</v>
      </c>
      <c r="C146" s="81" t="s">
        <v>41</v>
      </c>
      <c r="D146" s="82"/>
      <c r="E146" s="83">
        <f>E149+E147</f>
        <v>2433</v>
      </c>
      <c r="F146" s="24" t="e">
        <f>#REF!+#REF!</f>
        <v>#REF!</v>
      </c>
      <c r="G146" s="24" t="e">
        <f>#REF!+#REF!</f>
        <v>#REF!</v>
      </c>
      <c r="H146" s="24" t="e">
        <f>#REF!+#REF!</f>
        <v>#REF!</v>
      </c>
      <c r="I146" s="24" t="e">
        <f>#REF!+#REF!</f>
        <v>#REF!</v>
      </c>
      <c r="J146" s="24" t="e">
        <f>#REF!+#REF!</f>
        <v>#REF!</v>
      </c>
      <c r="K146" s="24" t="e">
        <f>#REF!+#REF!</f>
        <v>#REF!</v>
      </c>
      <c r="L146" s="24" t="e">
        <f>#REF!+#REF!</f>
        <v>#REF!</v>
      </c>
      <c r="M146" s="24" t="e">
        <f>#REF!+#REF!</f>
        <v>#REF!</v>
      </c>
      <c r="N146" s="24" t="e">
        <f>#REF!+#REF!</f>
        <v>#REF!</v>
      </c>
      <c r="O146" s="24" t="e">
        <f>#REF!+#REF!</f>
        <v>#REF!</v>
      </c>
      <c r="P146" s="24" t="e">
        <f>#REF!+#REF!</f>
        <v>#REF!</v>
      </c>
      <c r="Q146" s="24" t="e">
        <f>#REF!+#REF!</f>
        <v>#REF!</v>
      </c>
      <c r="R146" s="24" t="e">
        <f>#REF!+#REF!</f>
        <v>#REF!</v>
      </c>
      <c r="S146" s="24" t="e">
        <f>#REF!+#REF!</f>
        <v>#REF!</v>
      </c>
      <c r="T146" s="24" t="e">
        <f>#REF!+#REF!</f>
        <v>#REF!</v>
      </c>
      <c r="U146" s="24" t="e">
        <f>#REF!+#REF!</f>
        <v>#REF!</v>
      </c>
      <c r="V146" s="47" t="e">
        <f>#REF!+#REF!</f>
        <v>#REF!</v>
      </c>
      <c r="W146" s="46" t="e">
        <f>V146/E146*100</f>
        <v>#REF!</v>
      </c>
    </row>
    <row r="147" spans="1:23" ht="16.5" outlineLevel="6" thickBot="1">
      <c r="A147" s="136" t="s">
        <v>206</v>
      </c>
      <c r="B147" s="134" t="s">
        <v>22</v>
      </c>
      <c r="C147" s="134" t="s">
        <v>42</v>
      </c>
      <c r="D147" s="135"/>
      <c r="E147" s="137">
        <f>E148</f>
        <v>0</v>
      </c>
      <c r="F147" s="129"/>
      <c r="G147" s="130"/>
      <c r="H147" s="130"/>
      <c r="I147" s="130"/>
      <c r="J147" s="130"/>
      <c r="K147" s="130"/>
      <c r="L147" s="130"/>
      <c r="M147" s="130"/>
      <c r="N147" s="130"/>
      <c r="O147" s="130"/>
      <c r="P147" s="130"/>
      <c r="Q147" s="130"/>
      <c r="R147" s="130"/>
      <c r="S147" s="130"/>
      <c r="T147" s="130"/>
      <c r="U147" s="130"/>
      <c r="V147" s="131"/>
      <c r="W147" s="46"/>
    </row>
    <row r="148" spans="1:23" ht="16.5" outlineLevel="6" thickBot="1">
      <c r="A148" s="64" t="s">
        <v>191</v>
      </c>
      <c r="B148" s="132" t="s">
        <v>22</v>
      </c>
      <c r="C148" s="132" t="s">
        <v>190</v>
      </c>
      <c r="D148" s="133"/>
      <c r="E148" s="138">
        <v>0</v>
      </c>
      <c r="F148" s="129"/>
      <c r="G148" s="130"/>
      <c r="H148" s="130"/>
      <c r="I148" s="130"/>
      <c r="J148" s="130"/>
      <c r="K148" s="130"/>
      <c r="L148" s="130"/>
      <c r="M148" s="130"/>
      <c r="N148" s="130"/>
      <c r="O148" s="130"/>
      <c r="P148" s="130"/>
      <c r="Q148" s="130"/>
      <c r="R148" s="130"/>
      <c r="S148" s="130"/>
      <c r="T148" s="130"/>
      <c r="U148" s="130"/>
      <c r="V148" s="131"/>
      <c r="W148" s="46"/>
    </row>
    <row r="149" spans="1:23" ht="16.5" outlineLevel="6" thickBot="1">
      <c r="A149" s="8" t="s">
        <v>17</v>
      </c>
      <c r="B149" s="16">
        <v>953</v>
      </c>
      <c r="C149" s="9" t="s">
        <v>42</v>
      </c>
      <c r="D149" s="9"/>
      <c r="E149" s="10">
        <f>E150</f>
        <v>2433</v>
      </c>
      <c r="F149" s="42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56"/>
      <c r="W149" s="46"/>
    </row>
    <row r="150" spans="1:23" ht="49.5" customHeight="1" outlineLevel="6">
      <c r="A150" s="70" t="s">
        <v>154</v>
      </c>
      <c r="B150" s="65">
        <v>953</v>
      </c>
      <c r="C150" s="66" t="s">
        <v>155</v>
      </c>
      <c r="D150" s="66"/>
      <c r="E150" s="69">
        <v>2433</v>
      </c>
      <c r="F150" s="42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56"/>
      <c r="W150" s="46"/>
    </row>
    <row r="151" spans="1:23" ht="18.75">
      <c r="A151" s="38" t="s">
        <v>5</v>
      </c>
      <c r="B151" s="38"/>
      <c r="C151" s="38"/>
      <c r="D151" s="38"/>
      <c r="E151" s="123">
        <f>E12+E96</f>
        <v>550619.52</v>
      </c>
      <c r="F151" s="30" t="e">
        <f>#REF!+#REF!+F146+F97</f>
        <v>#REF!</v>
      </c>
      <c r="G151" s="30" t="e">
        <f>#REF!+#REF!+G146+G97</f>
        <v>#REF!</v>
      </c>
      <c r="H151" s="30" t="e">
        <f>#REF!+#REF!+H146+H97</f>
        <v>#REF!</v>
      </c>
      <c r="I151" s="30" t="e">
        <f>#REF!+#REF!+I146+I97</f>
        <v>#REF!</v>
      </c>
      <c r="J151" s="30" t="e">
        <f>#REF!+#REF!+J146+J97</f>
        <v>#REF!</v>
      </c>
      <c r="K151" s="30" t="e">
        <f>#REF!+#REF!+K146+K97</f>
        <v>#REF!</v>
      </c>
      <c r="L151" s="30" t="e">
        <f>#REF!+#REF!+L146+L97</f>
        <v>#REF!</v>
      </c>
      <c r="M151" s="30" t="e">
        <f>#REF!+#REF!+M146+M97</f>
        <v>#REF!</v>
      </c>
      <c r="N151" s="30" t="e">
        <f>#REF!+#REF!+N146+N97</f>
        <v>#REF!</v>
      </c>
      <c r="O151" s="30" t="e">
        <f>#REF!+#REF!+O146+O97</f>
        <v>#REF!</v>
      </c>
      <c r="P151" s="30" t="e">
        <f>#REF!+#REF!+P146+P97</f>
        <v>#REF!</v>
      </c>
      <c r="Q151" s="30" t="e">
        <f>#REF!+#REF!+Q146+Q97</f>
        <v>#REF!</v>
      </c>
      <c r="R151" s="30" t="e">
        <f>#REF!+#REF!+R146+R97</f>
        <v>#REF!</v>
      </c>
      <c r="S151" s="30" t="e">
        <f>#REF!+#REF!+S146+S97</f>
        <v>#REF!</v>
      </c>
      <c r="T151" s="30" t="e">
        <f>#REF!+#REF!+T146+T97</f>
        <v>#REF!</v>
      </c>
      <c r="U151" s="30" t="e">
        <f>#REF!+#REF!+U146+U97</f>
        <v>#REF!</v>
      </c>
      <c r="V151" s="57" t="e">
        <f>#REF!+#REF!+V146+V97</f>
        <v>#REF!</v>
      </c>
      <c r="W151" s="43" t="e">
        <f>V151/E151*100</f>
        <v>#REF!</v>
      </c>
    </row>
    <row r="152" spans="1:21" ht="15.75">
      <c r="A152" s="1"/>
      <c r="B152" s="1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5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</sheetData>
  <sheetProtection/>
  <mergeCells count="5">
    <mergeCell ref="A9:T9"/>
    <mergeCell ref="B3:U3"/>
    <mergeCell ref="B4:U4"/>
    <mergeCell ref="A8:T8"/>
    <mergeCell ref="B5:T5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2014-12-25T21:28:33Z</dcterms:modified>
  <cp:category/>
  <cp:version/>
  <cp:contentType/>
  <cp:contentStatus/>
</cp:coreProperties>
</file>